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0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<sst xmlns="http://schemas.openxmlformats.org/spreadsheetml/2006/main" count="308" uniqueCount="158">
  <si>
    <t>Citu aizdevumu procenti</t>
  </si>
  <si>
    <t>Kopā</t>
  </si>
  <si>
    <t>Ārkārtas ieņēmumi</t>
  </si>
  <si>
    <t>Kopējie ieņēmumi</t>
  </si>
  <si>
    <t>Gaidāmie maksājumi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</si>
  <si>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</si>
  <si>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</si>
  <si>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</si>
  <si>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</si>
  <si>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</si>
  <si>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</si>
  <si>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</si>
  <si>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</si>
  <si>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</si>
  <si>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</si>
  <si>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</si>
  <si>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</si>
  <si>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</si>
  <si>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</si>
  <si>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</si>
  <si>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</si>
  <si>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</si>
  <si>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</si>
  <si>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</si>
  <si>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</si>
  <si>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</si>
  <si>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</si>
  <si>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</si>
  <si>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</si>
  <si>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</si>
  <si>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</si>
  <si>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</si>
  <si>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</si>
  <si>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</si>
  <si>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</si>
  <si>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</si>
  <si>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</si>
  <si>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</si>
  <si>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</si>
  <si>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</si>
  <si>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</si>
  <si>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</si>
  <si>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</si>
  <si>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</si>
  <si>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</si>
  <si>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</si>
  <si>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</si>
  <si>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</si>
  <si>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</si>
  <si>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</si>
  <si>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</si>
  <si>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</si>
  <si>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</si>
  <si>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</si>
  <si>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</si>
  <si>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</si>
  <si>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</si>
  <si>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</si>
  <si>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</si>
  <si>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</si>
  <si>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</si>
  <si>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</si>
  <si>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</si>
  <si>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</si>
  <si>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</si>
  <si>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</si>
  <si>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</si>
  <si>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</si>
  <si>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</si>
  <si>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</si>
  <si>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</si>
  <si>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</si>
  <si>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</si>
  <si>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</si>
  <si>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</si>
  <si>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</si>
  <si>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</si>
  <si>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</si>
  <si>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</si>
  <si>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</si>
  <si>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</si>
  <si>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</si>
  <si>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</si>
  <si>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</si>
  <si>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</si>
  <si>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</si>
  <si>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</si>
  <si>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</si>
  <si>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</si>
  <si>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</si>
  <si>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</si>
  <si>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</si>
  <si>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</si>
  <si>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</si>
  <si>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</si>
  <si>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</si>
  <si>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</si>
  <si>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</si>
  <si>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</si>
  <si>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</si>
  <si>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</si>
  <si>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</si>
  <si>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</si>
  <si>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</si>
  <si>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</si>
  <si>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</si>
  <si>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</si>
  <si>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</si>
  <si>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</si>
  <si>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</si>
  <si>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</si>
  <si>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</si>
  <si>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</si>
  <si>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</si>
  <si>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</si>
  <si>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</si>
  <si>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</si>
  <si>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</si>
  <si>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</si>
  <si>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</si>
  <si>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</si>
  <si>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</si>
  <si>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</si>
  <si>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</si>
  <si>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</si>
  <si>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</si>
  <si>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</si>
  <si>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</si>
  <si>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</si>
  <si>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</si>
  <si>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</si>
  <si>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</si>
  <si>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</si>
  <si>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</si>
  <si>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</si>
  <si>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</si>
  <si>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</si>
  <si>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</si>
  <si>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</si>
  <si>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</si>
  <si>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</si>
  <si>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</si>
  <si>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</si>
  <si>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</si>
  <si>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</si>
  <si>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</si>
  <si>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</si>
  <si>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</si>
  <si>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</si>
  <si>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</si>
  <si>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</si>
  <si>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</si>
  <si>
    <t>Pielikums Nr.3</t>
  </si>
  <si>
    <t>*piemērs - ieņēmumi (ja uzņēmums nav PVN maksātājs)</t>
  </si>
  <si>
    <t>**piemērs - ieņēmumi (ja uzņēmums ir PVN maksātājs)</t>
  </si>
  <si>
    <t>Saņemtais Grants (ja nav PVN maksātājs)</t>
  </si>
  <si>
    <t>Izejmateriāli (summas norāda bez PVN, ja nav PVN maksātājs)</t>
  </si>
  <si>
    <t>Palīgmateriāli (PVN likmi maina uz 0%, ja ir PVN maksātājs)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</si>
</sst>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0.000%"/>
    <numFmt numFmtId="170" formatCode="\&gt;#"/>
    <numFmt numFmtId="171" formatCode="\&gt;0.0"/>
  </numFmts>
  <fonts count="8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7"/>
      <color indexed="23"/>
      <name val="Tahoma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sz val="7"/>
      <color theme="0" tint="-0.4999699890613556"/>
      <name val="Tahoma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169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67" fontId="2" fillId="31" borderId="13" xfId="42" applyFont="1" applyFill="1" applyBorder="1" applyAlignment="1" applyProtection="1">
      <alignment horizontal="center"/>
      <protection hidden="1"/>
    </xf>
    <xf numFmtId="167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68" fontId="0" fillId="0" borderId="0" xfId="0" applyNumberFormat="1" applyAlignment="1">
      <alignment horizontal="center" vertical="center"/>
    </xf>
    <xf numFmtId="171" fontId="18" fillId="0" borderId="19" xfId="0" applyNumberFormat="1" applyFont="1" applyBorder="1" applyAlignment="1">
      <alignment horizontal="center" vertical="center" wrapText="1"/>
    </xf>
    <xf numFmtId="170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Border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right"/>
      <protection hidden="1"/>
    </xf>
    <xf numFmtId="0" fontId="77" fillId="33" borderId="0" xfId="0" applyFont="1" applyFill="1" applyAlignment="1" applyProtection="1">
      <alignment/>
      <protection hidden="1"/>
    </xf>
    <xf numFmtId="3" fontId="75" fillId="33" borderId="0" xfId="0" applyNumberFormat="1" applyFont="1" applyFill="1" applyBorder="1" applyAlignment="1" applyProtection="1">
      <alignment horizontal="center" shrinkToFit="1"/>
      <protection hidden="1"/>
    </xf>
    <xf numFmtId="3" fontId="75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8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6" fillId="33" borderId="65" xfId="0" applyFont="1" applyFill="1" applyBorder="1" applyAlignment="1" applyProtection="1">
      <alignment vertical="center"/>
      <protection hidden="1"/>
    </xf>
    <xf numFmtId="0" fontId="76" fillId="33" borderId="0" xfId="0" applyFont="1" applyFill="1" applyBorder="1" applyAlignment="1" applyProtection="1">
      <alignment horizontal="left" vertical="center"/>
      <protection hidden="1"/>
    </xf>
    <xf numFmtId="0" fontId="79" fillId="24" borderId="0" xfId="0" applyFont="1" applyFill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76" fillId="33" borderId="0" xfId="0" applyFont="1" applyFill="1" applyBorder="1" applyAlignment="1" applyProtection="1">
      <alignment vertical="center"/>
      <protection hidden="1"/>
    </xf>
    <xf numFmtId="3" fontId="75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6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0" fontId="79" fillId="33" borderId="0" xfId="0" applyFont="1" applyFill="1" applyAlignment="1">
      <alignment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 hidden="1"/>
    </xf>
    <xf numFmtId="0" fontId="13" fillId="33" borderId="72" xfId="0" applyFont="1" applyFill="1" applyBorder="1" applyAlignment="1" applyProtection="1">
      <alignment horizontal="left" vertical="center"/>
      <protection locked="0"/>
    </xf>
    <xf numFmtId="0" fontId="13" fillId="33" borderId="73" xfId="0" applyFont="1" applyFill="1" applyBorder="1" applyAlignment="1" applyProtection="1">
      <alignment horizontal="left" vertical="center"/>
      <protection locked="0"/>
    </xf>
    <xf numFmtId="0" fontId="80" fillId="33" borderId="0" xfId="0" applyFont="1" applyFill="1" applyBorder="1" applyAlignment="1" applyProtection="1">
      <alignment horizontal="center" wrapText="1"/>
      <protection hidden="1"/>
    </xf>
    <xf numFmtId="0" fontId="13" fillId="33" borderId="74" xfId="0" applyFont="1" applyFill="1" applyBorder="1" applyAlignment="1" applyProtection="1">
      <alignment horizontal="left" vertical="center"/>
      <protection hidden="1"/>
    </xf>
    <xf numFmtId="0" fontId="13" fillId="33" borderId="75" xfId="0" applyFont="1" applyFill="1" applyBorder="1" applyAlignment="1" applyProtection="1">
      <alignment horizontal="left" vertical="center"/>
      <protection hidden="1"/>
    </xf>
    <xf numFmtId="14" fontId="0" fillId="33" borderId="76" xfId="0" applyNumberFormat="1" applyFont="1" applyFill="1" applyBorder="1" applyAlignment="1" applyProtection="1">
      <alignment horizontal="center"/>
      <protection hidden="1" locked="0"/>
    </xf>
    <xf numFmtId="0" fontId="28" fillId="33" borderId="0" xfId="0" applyFont="1" applyFill="1" applyAlignment="1" applyProtection="1">
      <alignment horizontal="center" vertical="top"/>
      <protection hidden="1"/>
    </xf>
    <xf numFmtId="0" fontId="81" fillId="33" borderId="77" xfId="0" applyFont="1" applyFill="1" applyBorder="1" applyAlignment="1" applyProtection="1">
      <alignment horizontal="left" vertical="center"/>
      <protection locked="0"/>
    </xf>
    <xf numFmtId="0" fontId="81" fillId="33" borderId="78" xfId="0" applyFont="1" applyFill="1" applyBorder="1" applyAlignment="1" applyProtection="1">
      <alignment horizontal="left" vertical="center"/>
      <protection locked="0"/>
    </xf>
    <xf numFmtId="0" fontId="81" fillId="33" borderId="79" xfId="0" applyFont="1" applyFill="1" applyBorder="1" applyAlignment="1" applyProtection="1">
      <alignment horizontal="left" vertical="center"/>
      <protection locked="0"/>
    </xf>
    <xf numFmtId="0" fontId="73" fillId="33" borderId="80" xfId="0" applyFont="1" applyFill="1" applyBorder="1" applyAlignment="1" applyProtection="1">
      <alignment horizontal="center" vertical="top"/>
      <protection hidden="1"/>
    </xf>
    <xf numFmtId="0" fontId="13" fillId="33" borderId="81" xfId="0" applyFont="1" applyFill="1" applyBorder="1" applyAlignment="1" applyProtection="1">
      <alignment horizontal="left" vertical="center"/>
      <protection locked="0"/>
    </xf>
    <xf numFmtId="0" fontId="13" fillId="33" borderId="82" xfId="0" applyFont="1" applyFill="1" applyBorder="1" applyAlignment="1" applyProtection="1">
      <alignment horizontal="left" vertical="center"/>
      <protection locked="0"/>
    </xf>
    <xf numFmtId="0" fontId="13" fillId="33" borderId="83" xfId="0" applyFont="1" applyFill="1" applyBorder="1" applyAlignment="1" applyProtection="1">
      <alignment horizontal="left" vertical="center"/>
      <protection locked="0"/>
    </xf>
    <xf numFmtId="0" fontId="13" fillId="33" borderId="84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0" fontId="0" fillId="33" borderId="76" xfId="0" applyFill="1" applyBorder="1" applyAlignment="1" applyProtection="1">
      <alignment horizontal="center"/>
      <protection hidden="1"/>
    </xf>
    <xf numFmtId="0" fontId="28" fillId="33" borderId="85" xfId="0" applyFont="1" applyFill="1" applyBorder="1" applyAlignment="1" applyProtection="1">
      <alignment horizontal="center" vertical="top"/>
      <protection hidden="1"/>
    </xf>
    <xf numFmtId="0" fontId="0" fillId="33" borderId="76" xfId="0" applyFont="1" applyFill="1" applyBorder="1" applyAlignment="1" applyProtection="1">
      <alignment horizontal="left"/>
      <protection hidden="1" locked="0"/>
    </xf>
    <xf numFmtId="0" fontId="73" fillId="33" borderId="0" xfId="0" applyFont="1" applyFill="1" applyAlignment="1" applyProtection="1">
      <alignment horizontal="left" wrapText="1"/>
      <protection hidden="1"/>
    </xf>
    <xf numFmtId="0" fontId="13" fillId="34" borderId="83" xfId="0" applyFont="1" applyFill="1" applyBorder="1" applyAlignment="1" applyProtection="1">
      <alignment horizontal="left" vertical="center"/>
      <protection hidden="1"/>
    </xf>
    <xf numFmtId="0" fontId="13" fillId="34" borderId="84" xfId="0" applyFont="1" applyFill="1" applyBorder="1" applyAlignment="1" applyProtection="1">
      <alignment horizontal="left" vertical="center"/>
      <protection hidden="1"/>
    </xf>
    <xf numFmtId="0" fontId="13" fillId="34" borderId="81" xfId="0" applyFont="1" applyFill="1" applyBorder="1" applyAlignment="1" applyProtection="1">
      <alignment horizontal="left" vertical="center"/>
      <protection hidden="1"/>
    </xf>
    <xf numFmtId="0" fontId="13" fillId="34" borderId="82" xfId="0" applyFont="1" applyFill="1" applyBorder="1" applyAlignment="1" applyProtection="1">
      <alignment horizontal="left" vertical="center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1">
      <selection activeCell="N17" sqref="N17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 t="s">
        <v>152</v>
      </c>
      <c r="K2" s="134"/>
      <c r="L2" s="134"/>
      <c r="M2" s="134"/>
      <c r="N2" s="135"/>
      <c r="O2" s="122"/>
      <c r="P2" s="122"/>
      <c r="Q2" s="113"/>
      <c r="R2" s="122"/>
      <c r="S2" s="269" t="s">
        <v>150</v>
      </c>
      <c r="T2" s="124"/>
      <c r="V2" s="231">
        <v>2</v>
      </c>
      <c r="W2" s="122"/>
      <c r="AB2" s="124">
        <v>1</v>
      </c>
      <c r="AC2" s="124" t="s">
        <v>116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.75">
      <c r="C3" s="314"/>
      <c r="D3" s="315"/>
      <c r="E3" s="122"/>
      <c r="F3" s="314"/>
      <c r="G3" s="316"/>
      <c r="H3" s="315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115</v>
      </c>
      <c r="AD3" s="124"/>
      <c r="AE3" s="124"/>
    </row>
    <row r="4" spans="3:31" ht="9.75" customHeight="1">
      <c r="C4" s="134"/>
      <c r="D4" s="267" t="s">
        <v>128</v>
      </c>
      <c r="F4" s="317" t="s">
        <v>139</v>
      </c>
      <c r="G4" s="317"/>
      <c r="H4" s="317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140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117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113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123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12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127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126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118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 t="s">
        <v>153</v>
      </c>
      <c r="E13" s="262">
        <v>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 t="s">
        <v>154</v>
      </c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119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142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54</v>
      </c>
      <c r="AD26" s="129"/>
      <c r="AE26" s="129"/>
      <c r="AF26" s="129" t="s">
        <v>55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143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 t="s">
        <v>155</v>
      </c>
      <c r="E29" s="262">
        <v>0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11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125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141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.75">
      <c r="C34" s="148"/>
      <c r="D34" s="104" t="s">
        <v>101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156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157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124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135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5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136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134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134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120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129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130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7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131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132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52</v>
      </c>
      <c r="AD56" s="131"/>
      <c r="AE56" s="131"/>
    </row>
    <row r="57" spans="4:33" ht="11.25" customHeight="1">
      <c r="D57" s="142" t="s">
        <v>6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13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133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14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134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15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134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16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17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18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19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20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21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29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22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28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23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26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24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26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13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14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22" t="s">
        <v>25</v>
      </c>
      <c r="E71" s="322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15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07" t="s">
        <v>144</v>
      </c>
      <c r="E72" s="308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16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18" t="s">
        <v>145</v>
      </c>
      <c r="E73" s="319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17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18" t="s">
        <v>146</v>
      </c>
      <c r="E74" s="319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18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18" t="s">
        <v>147</v>
      </c>
      <c r="E75" s="319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19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18" t="s">
        <v>0</v>
      </c>
      <c r="E76" s="319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20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18" t="s">
        <v>8</v>
      </c>
      <c r="E77" s="319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21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18" t="s">
        <v>57</v>
      </c>
      <c r="E78" s="319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22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18" t="s">
        <v>121</v>
      </c>
      <c r="E79" s="319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23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20"/>
      <c r="E80" s="321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24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10" t="s">
        <v>122</v>
      </c>
      <c r="E81" s="311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9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56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10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09" t="s">
        <v>149</v>
      </c>
      <c r="D86" s="309"/>
      <c r="E86" s="309"/>
      <c r="F86" s="108"/>
      <c r="G86" s="109" t="s">
        <v>114</v>
      </c>
      <c r="H86" s="325"/>
      <c r="I86" s="325"/>
      <c r="J86" s="325"/>
      <c r="K86" s="325"/>
      <c r="L86" s="162"/>
      <c r="M86" s="312"/>
      <c r="N86" s="312"/>
      <c r="P86" s="323"/>
      <c r="Q86" s="323"/>
      <c r="R86" s="116"/>
      <c r="V86" s="163"/>
      <c r="W86" s="163"/>
    </row>
    <row r="87" spans="3:18" ht="15" customHeight="1">
      <c r="C87" s="309"/>
      <c r="D87" s="309"/>
      <c r="E87" s="309"/>
      <c r="F87" s="108"/>
      <c r="G87" s="108"/>
      <c r="H87" s="324" t="s">
        <v>137</v>
      </c>
      <c r="I87" s="324"/>
      <c r="J87" s="324"/>
      <c r="K87" s="324"/>
      <c r="L87" s="184"/>
      <c r="M87" s="313" t="s">
        <v>138</v>
      </c>
      <c r="N87" s="313"/>
      <c r="O87" s="185"/>
      <c r="P87" s="313" t="s">
        <v>148</v>
      </c>
      <c r="Q87" s="313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D74:E74"/>
    <mergeCell ref="D78:E78"/>
    <mergeCell ref="D80:E80"/>
    <mergeCell ref="D75:E75"/>
    <mergeCell ref="D71:E71"/>
    <mergeCell ref="D73:E73"/>
    <mergeCell ref="P87:Q87"/>
    <mergeCell ref="P86:Q86"/>
    <mergeCell ref="H87:K87"/>
    <mergeCell ref="H86:K86"/>
    <mergeCell ref="D79:E79"/>
    <mergeCell ref="D72:E72"/>
    <mergeCell ref="C86:E87"/>
    <mergeCell ref="D81:E81"/>
    <mergeCell ref="M86:N86"/>
    <mergeCell ref="M87:N87"/>
    <mergeCell ref="C3:D3"/>
    <mergeCell ref="F3:H3"/>
    <mergeCell ref="F4:H4"/>
    <mergeCell ref="D76:E76"/>
    <mergeCell ref="D77:E77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1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151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140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100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118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 t="str">
        <f>IF('Naudas plūsma 1. gads'!D13="","",'Naudas plūsma 1. gads'!D13)</f>
        <v>*piemērs - ieņēmumi (ja uzņēmums nav PVN maksātājs)</v>
      </c>
      <c r="D12" s="212">
        <f>'Naudas plūsma 1. gads'!E13</f>
        <v>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 t="str">
        <f>IF('Naudas plūsma 1. gads'!D14="","",'Naudas plūsma 1. gads'!D14)</f>
        <v>**piemērs - ieņēmumi (ja uzņēmums ir PVN maksātājs)</v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119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 t="str">
        <f>IF('Naudas plūsma 1. gads'!D29="","",'Naudas plūsma 1. gads'!D29)</f>
        <v>Saņemtais Grants (ja nav PVN maksātājs)</v>
      </c>
      <c r="D28" s="203">
        <f>'Naudas plūsma 1. gads'!E29</f>
        <v>0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11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141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101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 (summas norāda bez PVN, ja nav PVN maksātājs)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 (PVN likmi maina uz 0%, ja ir PVN maksātājs)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120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26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22" t="s">
        <v>25</v>
      </c>
      <c r="D70" s="322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9" t="str">
        <f>IF('Naudas plūsma 1. gads'!D72="","",'Naudas plūsma 1. gads'!D72)</f>
        <v>Pieprasītā aizdevuma procenti</v>
      </c>
      <c r="D71" s="330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9" t="str">
        <f>IF('Naudas plūsma 1. gads'!D73="","",'Naudas plūsma 1. gads'!D73)</f>
        <v>Pieprasītā aizdevuma pamatsumma</v>
      </c>
      <c r="D72" s="330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9" t="str">
        <f>IF('Naudas plūsma 1. gads'!D74="","",'Naudas plūsma 1. gads'!D74)</f>
        <v>Esošo aizdevumu procenti</v>
      </c>
      <c r="D73" s="330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9" t="str">
        <f>IF('Naudas plūsma 1. gads'!D75="","",'Naudas plūsma 1. gads'!D75)</f>
        <v>Esošo aizdevumu pamatsumma</v>
      </c>
      <c r="D74" s="330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9" t="str">
        <f>IF('Naudas plūsma 1. gads'!D76="","",'Naudas plūsma 1. gads'!D76)</f>
        <v>Citu aizdevumu procenti</v>
      </c>
      <c r="D75" s="330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9" t="str">
        <f>IF('Naudas plūsma 1. gads'!D77="","",'Naudas plūsma 1. gads'!D77)</f>
        <v>Citu aizdevumu pamatsummas</v>
      </c>
      <c r="D76" s="330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9" t="str">
        <f>IF('Naudas plūsma 1. gads'!D78="","",'Naudas plūsma 1. gads'!D78)</f>
        <v>Ar pamatdarbību nesaistīto aizdevumu pamatsummas un procenti</v>
      </c>
      <c r="D77" s="330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9" t="str">
        <f>IF('Naudas plūsma 1. gads'!D79="","",'Naudas plūsma 1. gads'!D79)</f>
        <v>Ienākuma nodoklis / Mikrouzņēmuma nodoklis</v>
      </c>
      <c r="D78" s="330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27">
        <f>IF('Naudas plūsma 1. gads'!D80="","",'Naudas plūsma 1. gads'!D80)</f>
      </c>
      <c r="D79" s="328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31" t="s">
        <v>122</v>
      </c>
      <c r="D80" s="332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9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56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10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114</v>
      </c>
      <c r="G85" s="325">
        <f>IF('Naudas plūsma 1. gads'!H86="","",'Naudas plūsma 1. gads'!H86)</f>
      </c>
      <c r="H85" s="325"/>
      <c r="I85" s="325"/>
      <c r="J85" s="325"/>
      <c r="K85" s="162"/>
      <c r="L85" s="312">
        <f>IF('Naudas plūsma 1. gads'!M86="","",'Naudas plūsma 1. gads'!M86)</f>
      </c>
      <c r="M85" s="312"/>
      <c r="N85" s="116"/>
      <c r="O85" s="323"/>
      <c r="P85" s="323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26" t="s">
        <v>149</v>
      </c>
      <c r="D86" s="326"/>
      <c r="G86" s="324" t="s">
        <v>137</v>
      </c>
      <c r="H86" s="324"/>
      <c r="I86" s="324"/>
      <c r="J86" s="324"/>
      <c r="K86" s="184"/>
      <c r="L86" s="313" t="s">
        <v>138</v>
      </c>
      <c r="M86" s="313"/>
      <c r="N86" s="185"/>
      <c r="O86" s="313" t="s">
        <v>148</v>
      </c>
      <c r="P86" s="313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C80:D80"/>
    <mergeCell ref="C75:D75"/>
    <mergeCell ref="C76:D76"/>
    <mergeCell ref="C77:D77"/>
    <mergeCell ref="C71:D71"/>
    <mergeCell ref="C73:D73"/>
    <mergeCell ref="C72:D72"/>
    <mergeCell ref="C74:D74"/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31</v>
      </c>
      <c r="D1" s="6" t="s">
        <v>32</v>
      </c>
      <c r="E1" s="8">
        <v>1</v>
      </c>
      <c r="F1" s="1" t="s">
        <v>32</v>
      </c>
      <c r="G1" s="6"/>
      <c r="H1" s="7" t="s">
        <v>31</v>
      </c>
      <c r="I1" s="6" t="s">
        <v>32</v>
      </c>
      <c r="L1" s="6"/>
      <c r="M1" s="7" t="s">
        <v>31</v>
      </c>
      <c r="N1" s="6" t="s">
        <v>32</v>
      </c>
      <c r="O1" s="1">
        <v>1</v>
      </c>
      <c r="P1" s="9" t="s">
        <v>50</v>
      </c>
      <c r="Q1" s="6"/>
      <c r="R1" s="7" t="s">
        <v>31</v>
      </c>
      <c r="S1" s="6" t="s">
        <v>32</v>
      </c>
    </row>
    <row r="2" spans="1:19" ht="12.75">
      <c r="A2" s="6" t="s">
        <v>33</v>
      </c>
      <c r="C2" s="10" t="e">
        <f>'Naudas plūsma 1. gads'!#REF!</f>
        <v>#REF!</v>
      </c>
      <c r="D2" s="11"/>
      <c r="E2" s="6">
        <v>2</v>
      </c>
      <c r="F2" s="1" t="s">
        <v>49</v>
      </c>
      <c r="G2" s="6" t="s">
        <v>33</v>
      </c>
      <c r="H2" s="10" t="e">
        <f>C2</f>
        <v>#REF!</v>
      </c>
      <c r="I2" s="11"/>
      <c r="L2" s="6" t="s">
        <v>33</v>
      </c>
      <c r="M2" s="10" t="e">
        <f>'Naudas plūsma 1. gads'!#REF!</f>
        <v>#REF!</v>
      </c>
      <c r="N2" s="11"/>
      <c r="O2" s="1">
        <v>2</v>
      </c>
      <c r="P2" s="9" t="s">
        <v>51</v>
      </c>
      <c r="Q2" s="6" t="s">
        <v>33</v>
      </c>
      <c r="R2" s="10" t="e">
        <f>M2</f>
        <v>#REF!</v>
      </c>
      <c r="S2" s="11"/>
    </row>
    <row r="3" spans="1:19" ht="12.75">
      <c r="A3" s="6" t="s">
        <v>34</v>
      </c>
      <c r="C3" s="12" t="e">
        <f>'Naudas plūsma 1. gads'!#REF!</f>
        <v>#REF!</v>
      </c>
      <c r="D3" s="13" t="s">
        <v>35</v>
      </c>
      <c r="E3" s="6">
        <v>3</v>
      </c>
      <c r="F3" s="1" t="s">
        <v>53</v>
      </c>
      <c r="G3" s="6" t="s">
        <v>34</v>
      </c>
      <c r="H3" s="12" t="e">
        <f>C3</f>
        <v>#REF!</v>
      </c>
      <c r="I3" s="13" t="s">
        <v>35</v>
      </c>
      <c r="L3" s="6" t="s">
        <v>34</v>
      </c>
      <c r="M3" s="12" t="e">
        <f>'Naudas plūsma 1. gads'!#REF!</f>
        <v>#REF!</v>
      </c>
      <c r="N3" s="13" t="s">
        <v>35</v>
      </c>
      <c r="P3" s="3">
        <v>1</v>
      </c>
      <c r="Q3" s="6" t="s">
        <v>34</v>
      </c>
      <c r="R3" s="12" t="e">
        <f>M3</f>
        <v>#REF!</v>
      </c>
      <c r="S3" s="13" t="s">
        <v>35</v>
      </c>
    </row>
    <row r="4" spans="1:19" ht="12.75">
      <c r="A4" s="6" t="s">
        <v>36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36</v>
      </c>
      <c r="H4" s="14" t="e">
        <f>I4/12</f>
        <v>#REF!</v>
      </c>
      <c r="I4" s="15" t="e">
        <f>D4</f>
        <v>#REF!</v>
      </c>
      <c r="L4" s="6" t="s">
        <v>36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36</v>
      </c>
      <c r="R4" s="14" t="e">
        <f>S4/12</f>
        <v>#REF!</v>
      </c>
      <c r="S4" s="15" t="e">
        <f>N4</f>
        <v>#REF!</v>
      </c>
    </row>
    <row r="5" spans="1:19" ht="12.75">
      <c r="A5" s="6" t="s">
        <v>37</v>
      </c>
      <c r="C5" s="16" t="e">
        <f>'Naudas plūsma 1. gads'!#REF!</f>
        <v>#REF!</v>
      </c>
      <c r="D5" s="13" t="s">
        <v>35</v>
      </c>
      <c r="E5" s="36">
        <v>1</v>
      </c>
      <c r="F5" s="1" t="str">
        <f>LOOKUP(E5,$E$1:$E$3,$F$1:$F$3)</f>
        <v>LINEĀRS</v>
      </c>
      <c r="G5" s="6" t="s">
        <v>37</v>
      </c>
      <c r="H5" s="16" t="e">
        <f>C5</f>
        <v>#REF!</v>
      </c>
      <c r="I5" s="13" t="s">
        <v>35</v>
      </c>
      <c r="L5" s="6" t="s">
        <v>37</v>
      </c>
      <c r="M5" s="16" t="e">
        <f>'Naudas plūsma 1. gads'!#REF!</f>
        <v>#REF!</v>
      </c>
      <c r="N5" s="13" t="s">
        <v>35</v>
      </c>
      <c r="P5" s="9"/>
      <c r="Q5" s="6" t="s">
        <v>37</v>
      </c>
      <c r="R5" s="16" t="e">
        <f>M5</f>
        <v>#REF!</v>
      </c>
      <c r="S5" s="13" t="s">
        <v>35</v>
      </c>
    </row>
    <row r="6" spans="1:20" ht="13.5" thickBot="1">
      <c r="A6" s="333" t="s">
        <v>38</v>
      </c>
      <c r="B6" s="333"/>
      <c r="C6" s="333"/>
      <c r="D6" s="333"/>
      <c r="E6" s="333"/>
      <c r="G6" s="334" t="s">
        <v>39</v>
      </c>
      <c r="H6" s="334"/>
      <c r="I6" s="334"/>
      <c r="J6" s="334"/>
      <c r="L6" s="335" t="s">
        <v>40</v>
      </c>
      <c r="M6" s="335"/>
      <c r="N6" s="335"/>
      <c r="O6" s="335"/>
      <c r="Q6" s="335" t="s">
        <v>41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42</v>
      </c>
      <c r="G7" s="1"/>
      <c r="H7" s="17"/>
      <c r="I7" s="18"/>
      <c r="J7" s="19" t="s">
        <v>42</v>
      </c>
      <c r="K7" s="1"/>
      <c r="L7" s="1"/>
      <c r="M7" s="20"/>
      <c r="N7" s="21"/>
      <c r="O7" s="22" t="s">
        <v>42</v>
      </c>
      <c r="P7" s="1"/>
      <c r="Q7" s="1"/>
      <c r="R7" s="20"/>
      <c r="S7" s="21"/>
      <c r="T7" s="22" t="s">
        <v>42</v>
      </c>
    </row>
    <row r="8" spans="1:20" s="4" customFormat="1" ht="12.75">
      <c r="A8" s="19" t="s">
        <v>43</v>
      </c>
      <c r="B8" s="19"/>
      <c r="C8" s="22" t="s">
        <v>44</v>
      </c>
      <c r="D8" s="23" t="s">
        <v>30</v>
      </c>
      <c r="E8" s="19" t="s">
        <v>45</v>
      </c>
      <c r="G8" s="1"/>
      <c r="H8" s="22" t="s">
        <v>44</v>
      </c>
      <c r="I8" s="23" t="s">
        <v>30</v>
      </c>
      <c r="J8" s="19" t="s">
        <v>45</v>
      </c>
      <c r="K8" s="1"/>
      <c r="L8" s="1"/>
      <c r="M8" s="22" t="s">
        <v>44</v>
      </c>
      <c r="N8" s="23" t="s">
        <v>30</v>
      </c>
      <c r="O8" s="19" t="s">
        <v>45</v>
      </c>
      <c r="P8" s="1"/>
      <c r="Q8" s="1"/>
      <c r="R8" s="22" t="s">
        <v>44</v>
      </c>
      <c r="S8" s="23" t="s">
        <v>30</v>
      </c>
      <c r="T8" s="19" t="s">
        <v>45</v>
      </c>
    </row>
    <row r="9" spans="1:20" s="4" customFormat="1" ht="13.5" thickBot="1">
      <c r="A9" s="24" t="s">
        <v>46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27</v>
      </c>
      <c r="H251" s="34" t="e">
        <f>SUM(H11:H250)</f>
        <v>#REF!</v>
      </c>
      <c r="I251" s="34" t="e">
        <f>SUM(I11:I250)</f>
        <v>#REF!</v>
      </c>
      <c r="J251" s="35" t="s">
        <v>27</v>
      </c>
      <c r="M251" s="34" t="e">
        <f>SUM(M11:M250)</f>
        <v>#REF!</v>
      </c>
      <c r="N251" s="34" t="e">
        <f>SUM(N11:N250)</f>
        <v>#REF!</v>
      </c>
      <c r="O251" s="35" t="s">
        <v>27</v>
      </c>
      <c r="R251" s="34" t="e">
        <f>SUM(R11:R250)</f>
        <v>#REF!</v>
      </c>
      <c r="S251" s="34" t="e">
        <f>SUM(S11:S250)</f>
        <v>#REF!</v>
      </c>
      <c r="T251" s="35" t="s">
        <v>27</v>
      </c>
    </row>
    <row r="254" spans="1:5" ht="12.75">
      <c r="A254" s="11"/>
      <c r="B254" s="11"/>
      <c r="C254" s="11"/>
      <c r="D254" s="11" t="s">
        <v>47</v>
      </c>
      <c r="E254" s="11"/>
    </row>
    <row r="256" ht="12.75">
      <c r="D256" s="11" t="s">
        <v>48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112</v>
      </c>
    </row>
    <row r="2" spans="2:14" ht="16.5" thickBot="1">
      <c r="B2" s="38"/>
      <c r="C2" s="336" t="s">
        <v>58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8">
      <c r="B3" s="39" t="s">
        <v>59</v>
      </c>
      <c r="C3" s="41" t="s">
        <v>108</v>
      </c>
      <c r="D3" s="337" t="s">
        <v>60</v>
      </c>
      <c r="E3" s="337"/>
      <c r="F3" s="41" t="s">
        <v>61</v>
      </c>
      <c r="G3" s="40" t="s">
        <v>99</v>
      </c>
      <c r="H3" s="92" t="s">
        <v>62</v>
      </c>
      <c r="I3" s="338" t="s">
        <v>63</v>
      </c>
      <c r="J3" s="338"/>
      <c r="K3" s="92" t="s">
        <v>64</v>
      </c>
      <c r="L3" s="60" t="s">
        <v>65</v>
      </c>
      <c r="M3" s="60" t="s">
        <v>98</v>
      </c>
      <c r="N3" s="66"/>
      <c r="O3" s="339" t="s">
        <v>60</v>
      </c>
      <c r="P3" s="339"/>
      <c r="R3" s="75"/>
    </row>
    <row r="4" spans="2:18" ht="36.75" customHeight="1" thickBot="1">
      <c r="B4" s="42"/>
      <c r="C4" s="43"/>
      <c r="D4" s="43" t="s">
        <v>93</v>
      </c>
      <c r="E4" s="83" t="s">
        <v>94</v>
      </c>
      <c r="F4" s="44"/>
      <c r="G4" s="43"/>
      <c r="H4" s="83"/>
      <c r="I4" s="43" t="s">
        <v>66</v>
      </c>
      <c r="J4" s="43" t="s">
        <v>67</v>
      </c>
      <c r="K4" s="83"/>
      <c r="L4" s="61"/>
      <c r="M4" s="45"/>
      <c r="N4" s="66"/>
      <c r="O4" s="89" t="s">
        <v>95</v>
      </c>
      <c r="P4" s="89" t="s">
        <v>96</v>
      </c>
      <c r="R4" s="76"/>
    </row>
    <row r="5" spans="2:18" ht="21">
      <c r="B5" s="78" t="s">
        <v>68</v>
      </c>
      <c r="C5" s="46">
        <v>0.7</v>
      </c>
      <c r="D5" s="47">
        <v>0.3</v>
      </c>
      <c r="E5" s="84">
        <v>0.4</v>
      </c>
      <c r="F5" s="46" t="s">
        <v>91</v>
      </c>
      <c r="G5" s="47">
        <v>0.25</v>
      </c>
      <c r="H5" s="85" t="s">
        <v>69</v>
      </c>
      <c r="I5" s="46" t="s">
        <v>70</v>
      </c>
      <c r="J5" s="46" t="s">
        <v>70</v>
      </c>
      <c r="K5" s="84" t="s">
        <v>76</v>
      </c>
      <c r="L5" s="62" t="s">
        <v>70</v>
      </c>
      <c r="M5" s="69">
        <v>5</v>
      </c>
      <c r="N5" s="68" t="s">
        <v>87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70</v>
      </c>
      <c r="D6" s="46" t="s">
        <v>70</v>
      </c>
      <c r="E6" s="85" t="s">
        <v>70</v>
      </c>
      <c r="F6" s="46" t="s">
        <v>70</v>
      </c>
      <c r="G6" s="46" t="s">
        <v>70</v>
      </c>
      <c r="H6" s="85" t="s">
        <v>70</v>
      </c>
      <c r="I6" s="46" t="s">
        <v>70</v>
      </c>
      <c r="J6" s="46" t="s">
        <v>70</v>
      </c>
      <c r="K6" s="84" t="s">
        <v>70</v>
      </c>
      <c r="L6" s="62" t="s">
        <v>70</v>
      </c>
      <c r="M6" s="50"/>
      <c r="N6" s="58"/>
      <c r="O6" s="91" t="s">
        <v>70</v>
      </c>
      <c r="P6" s="91" t="s">
        <v>70</v>
      </c>
      <c r="R6" s="76"/>
    </row>
    <row r="7" spans="1:18" ht="36">
      <c r="A7">
        <v>2</v>
      </c>
      <c r="B7" s="79" t="s">
        <v>71</v>
      </c>
      <c r="C7" s="97">
        <v>0.7</v>
      </c>
      <c r="D7" s="49">
        <v>0.4</v>
      </c>
      <c r="E7" s="86">
        <v>0.5</v>
      </c>
      <c r="F7" s="48" t="s">
        <v>85</v>
      </c>
      <c r="G7" s="49">
        <v>0.25</v>
      </c>
      <c r="H7" s="87" t="s">
        <v>72</v>
      </c>
      <c r="I7" s="49">
        <v>0.12</v>
      </c>
      <c r="J7" s="48" t="s">
        <v>73</v>
      </c>
      <c r="K7" s="86" t="s">
        <v>74</v>
      </c>
      <c r="L7" s="63" t="s">
        <v>70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75</v>
      </c>
      <c r="C8" s="97">
        <v>0.7</v>
      </c>
      <c r="D8" s="49">
        <v>0.25</v>
      </c>
      <c r="E8" s="86">
        <v>0.35</v>
      </c>
      <c r="F8" s="48" t="s">
        <v>85</v>
      </c>
      <c r="G8" s="49">
        <v>0.2</v>
      </c>
      <c r="H8" s="87" t="s">
        <v>69</v>
      </c>
      <c r="I8" s="49">
        <v>0.12</v>
      </c>
      <c r="J8" s="48" t="s">
        <v>73</v>
      </c>
      <c r="K8" s="86" t="s">
        <v>76</v>
      </c>
      <c r="L8" s="63" t="s">
        <v>70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110</v>
      </c>
      <c r="C9" s="97">
        <v>0.9</v>
      </c>
      <c r="D9" s="49">
        <v>0.3</v>
      </c>
      <c r="E9" s="86">
        <v>0.4</v>
      </c>
      <c r="F9" s="48" t="s">
        <v>92</v>
      </c>
      <c r="G9" s="49">
        <v>0.2</v>
      </c>
      <c r="H9" s="87" t="s">
        <v>69</v>
      </c>
      <c r="I9" s="49">
        <v>0.12</v>
      </c>
      <c r="J9" s="48" t="s">
        <v>73</v>
      </c>
      <c r="K9" s="86" t="s">
        <v>76</v>
      </c>
      <c r="L9" s="63" t="s">
        <v>70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78</v>
      </c>
      <c r="C10" s="97">
        <v>0.7</v>
      </c>
      <c r="D10" s="49">
        <v>0.3</v>
      </c>
      <c r="E10" s="86">
        <v>0.4</v>
      </c>
      <c r="F10" s="48" t="s">
        <v>85</v>
      </c>
      <c r="G10" s="49">
        <v>0.2</v>
      </c>
      <c r="H10" s="87" t="s">
        <v>69</v>
      </c>
      <c r="I10" s="49">
        <v>0.12</v>
      </c>
      <c r="J10" s="48" t="s">
        <v>73</v>
      </c>
      <c r="K10" s="86" t="s">
        <v>76</v>
      </c>
      <c r="L10" s="63" t="s">
        <v>70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79</v>
      </c>
      <c r="C11" s="98">
        <v>1</v>
      </c>
      <c r="D11" s="49">
        <v>0.3</v>
      </c>
      <c r="E11" s="86">
        <v>0.4</v>
      </c>
      <c r="F11" s="48" t="s">
        <v>85</v>
      </c>
      <c r="G11" s="49">
        <v>0.2</v>
      </c>
      <c r="H11" s="87" t="s">
        <v>69</v>
      </c>
      <c r="I11" s="49">
        <v>0.12</v>
      </c>
      <c r="J11" s="48" t="s">
        <v>73</v>
      </c>
      <c r="K11" s="86" t="s">
        <v>76</v>
      </c>
      <c r="L11" s="63" t="s">
        <v>70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80</v>
      </c>
      <c r="C12" s="97">
        <v>0.7</v>
      </c>
      <c r="D12" s="49">
        <v>0.25</v>
      </c>
      <c r="E12" s="86">
        <v>0.35</v>
      </c>
      <c r="F12" s="48" t="s">
        <v>90</v>
      </c>
      <c r="G12" s="49">
        <v>0.2</v>
      </c>
      <c r="H12" s="87" t="s">
        <v>69</v>
      </c>
      <c r="I12" s="49">
        <v>0.12</v>
      </c>
      <c r="J12" s="48" t="s">
        <v>73</v>
      </c>
      <c r="K12" s="86" t="s">
        <v>76</v>
      </c>
      <c r="L12" s="63" t="s">
        <v>70</v>
      </c>
      <c r="M12" s="71">
        <v>4</v>
      </c>
      <c r="N12" s="68" t="s">
        <v>89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81</v>
      </c>
      <c r="C13" s="98">
        <v>1</v>
      </c>
      <c r="D13" s="49">
        <v>0.3</v>
      </c>
      <c r="E13" s="86">
        <v>0.4</v>
      </c>
      <c r="F13" s="48" t="s">
        <v>90</v>
      </c>
      <c r="G13" s="49">
        <v>0.2</v>
      </c>
      <c r="H13" s="87" t="s">
        <v>69</v>
      </c>
      <c r="I13" s="49">
        <v>0.12</v>
      </c>
      <c r="J13" s="48" t="s">
        <v>73</v>
      </c>
      <c r="K13" s="86" t="s">
        <v>76</v>
      </c>
      <c r="L13" s="63" t="s">
        <v>70</v>
      </c>
      <c r="M13" s="71">
        <v>5</v>
      </c>
      <c r="N13" s="66" t="s">
        <v>88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82</v>
      </c>
      <c r="C14" s="97">
        <v>0.7</v>
      </c>
      <c r="D14" s="49">
        <v>0.25</v>
      </c>
      <c r="E14" s="86">
        <v>0.35</v>
      </c>
      <c r="F14" s="48" t="s">
        <v>90</v>
      </c>
      <c r="G14" s="49">
        <v>0.2</v>
      </c>
      <c r="H14" s="87" t="s">
        <v>69</v>
      </c>
      <c r="I14" s="49">
        <v>0.12</v>
      </c>
      <c r="J14" s="48" t="s">
        <v>73</v>
      </c>
      <c r="K14" s="86" t="s">
        <v>76</v>
      </c>
      <c r="L14" s="63" t="s">
        <v>70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83</v>
      </c>
      <c r="C15" s="97">
        <v>0.9</v>
      </c>
      <c r="D15" s="49">
        <v>0.25</v>
      </c>
      <c r="E15" s="86">
        <v>0.35</v>
      </c>
      <c r="F15" s="48" t="s">
        <v>90</v>
      </c>
      <c r="G15" s="49">
        <v>0.2</v>
      </c>
      <c r="H15" s="87" t="s">
        <v>69</v>
      </c>
      <c r="I15" s="49">
        <v>0.12</v>
      </c>
      <c r="J15" s="48" t="s">
        <v>73</v>
      </c>
      <c r="K15" s="86" t="s">
        <v>76</v>
      </c>
      <c r="L15" s="63" t="s">
        <v>70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84</v>
      </c>
      <c r="C16" s="97">
        <v>0.6</v>
      </c>
      <c r="D16" s="52">
        <v>0.3</v>
      </c>
      <c r="E16" s="86">
        <v>0.4</v>
      </c>
      <c r="F16" s="51" t="s">
        <v>85</v>
      </c>
      <c r="G16" s="52">
        <v>0.2</v>
      </c>
      <c r="H16" s="93" t="s">
        <v>69</v>
      </c>
      <c r="I16" s="52">
        <v>0.12</v>
      </c>
      <c r="J16" s="51" t="s">
        <v>73</v>
      </c>
      <c r="K16" s="99" t="s">
        <v>76</v>
      </c>
      <c r="L16" s="64" t="s">
        <v>70</v>
      </c>
      <c r="M16" s="72">
        <v>5</v>
      </c>
      <c r="N16" s="66"/>
      <c r="O16" s="90">
        <v>0.2</v>
      </c>
      <c r="P16" s="90">
        <v>0.3</v>
      </c>
      <c r="R16" s="76"/>
    </row>
    <row r="17" spans="1:18" ht="36.75" thickBot="1">
      <c r="A17">
        <v>12</v>
      </c>
      <c r="B17" s="81" t="s">
        <v>86</v>
      </c>
      <c r="C17" s="97">
        <v>0.7</v>
      </c>
      <c r="D17" s="54">
        <v>0.2</v>
      </c>
      <c r="E17" s="88">
        <v>0.3</v>
      </c>
      <c r="F17" s="53" t="s">
        <v>77</v>
      </c>
      <c r="G17" s="54">
        <v>0.2</v>
      </c>
      <c r="H17" s="94" t="s">
        <v>69</v>
      </c>
      <c r="I17" s="54">
        <v>0.12</v>
      </c>
      <c r="J17" s="53" t="s">
        <v>73</v>
      </c>
      <c r="K17" s="88" t="s">
        <v>76</v>
      </c>
      <c r="L17" s="65" t="s">
        <v>70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97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105</v>
      </c>
    </row>
    <row r="34" spans="1:2" ht="12.75">
      <c r="A34">
        <v>2</v>
      </c>
      <c r="B34" s="77" t="s">
        <v>102</v>
      </c>
    </row>
    <row r="35" spans="1:2" ht="12.75">
      <c r="A35">
        <v>3</v>
      </c>
      <c r="B35" s="77" t="s">
        <v>106</v>
      </c>
    </row>
    <row r="37" ht="12.75">
      <c r="B37">
        <v>1</v>
      </c>
    </row>
    <row r="39" ht="12.75">
      <c r="B39" s="77" t="s">
        <v>111</v>
      </c>
    </row>
    <row r="40" ht="12.75">
      <c r="B40" s="77" t="s">
        <v>103</v>
      </c>
    </row>
    <row r="42" ht="12.75">
      <c r="B42" t="str">
        <f>IF(B37=1,B39,IF(B37=2,B40,B39))</f>
        <v>Uzņēmuma ienākumu nodoklis (UIN)</v>
      </c>
    </row>
    <row r="44" ht="12.75">
      <c r="B44" s="77" t="s">
        <v>104</v>
      </c>
    </row>
    <row r="45" spans="7:9" ht="12.75">
      <c r="G45" s="77" t="s">
        <v>109</v>
      </c>
      <c r="I45" t="s">
        <v>107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Arturs.Doveiks</cp:lastModifiedBy>
  <cp:lastPrinted>2014-05-09T09:58:25Z</cp:lastPrinted>
  <dcterms:created xsi:type="dcterms:W3CDTF">2000-01-17T09:28:10Z</dcterms:created>
  <dcterms:modified xsi:type="dcterms:W3CDTF">2019-07-01T08:31:22Z</dcterms:modified>
  <cp:category/>
  <cp:version/>
  <cp:contentType/>
  <cp:contentStatus/>
</cp:coreProperties>
</file>