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s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66925"/>
  <mc:AlternateContent xmlns:mc="http://schemas.openxmlformats.org/markup-compatibility/2006">
    <mc:Choice Requires="x15">
      <x15ac:absPath xmlns:x15ac="http://schemas.microsoft.com/office/spreadsheetml/2010/11/ac" url="Z:\TAMARA\XLS\"/>
    </mc:Choice>
  </mc:AlternateContent>
  <xr:revisionPtr revIDLastSave="0" documentId="13_ncr:1_{C5AE1A31-BF9B-4110-A400-DBA9970C334A}" xr6:coauthVersionLast="47" xr6:coauthVersionMax="47" xr10:uidLastSave="{00000000-0000-0000-0000-000000000000}"/>
  <bookViews>
    <workbookView xWindow="-22356" yWindow="1944" windowWidth="21600" windowHeight="11160" tabRatio="840" firstSheet="4" activeTab="9" xr2:uid="{00000000-000D-0000-FFFF-FFFF00000000}"/>
  </bookViews>
  <sheets>
    <sheet name="RP un IP" sheetId="1" state="hidden" r:id="rId1"/>
    <sheet name="Titullapa" sheetId="25" r:id="rId2"/>
    <sheet name="Ievads" sheetId="24" r:id="rId3"/>
    <sheet name="RV1 Izglitiba" sheetId="11" r:id="rId4"/>
    <sheet name="RV2 Kultura kulturvide" sheetId="22" r:id="rId5"/>
    <sheet name="RV3 Veseliba sports" sheetId="14" r:id="rId6"/>
    <sheet name="RV4 Sociala aizsardziba" sheetId="15" r:id="rId7"/>
    <sheet name="RV5 Parvaldiba sadarbiba" sheetId="16" r:id="rId8"/>
    <sheet name="RV6 Uznemejdarbiba" sheetId="20" r:id="rId9"/>
    <sheet name="RV7 Mobilitate satiksme sakari" sheetId="19" r:id="rId10"/>
    <sheet name="RV8 Vide" sheetId="21" r:id="rId11"/>
  </sheets>
  <definedNames>
    <definedName name="_xlnm._FilterDatabase" localSheetId="0" hidden="1">'RP un IP'!$A$1:$N$766</definedName>
    <definedName name="_xlnm._FilterDatabase" localSheetId="3" hidden="1">'RV1 Izglitiba'!$A$1:$L$80</definedName>
    <definedName name="_xlnm._FilterDatabase" localSheetId="4" hidden="1">'RV2 Kultura kulturvide'!$A$1:$K$96</definedName>
    <definedName name="_xlnm._FilterDatabase" localSheetId="5" hidden="1">'RV3 Veseliba sports'!$A$1:$K$39</definedName>
    <definedName name="_xlnm._FilterDatabase" localSheetId="6" hidden="1">'RV4 Sociala aizsardziba'!$A$1:$K$40</definedName>
    <definedName name="_xlnm._FilterDatabase" localSheetId="7" hidden="1">'RV5 Parvaldiba sadarbiba'!$A$1:$K$46</definedName>
    <definedName name="_xlnm._FilterDatabase" localSheetId="8" hidden="1">'RV6 Uznemejdarbiba'!$A$1:$K$33</definedName>
    <definedName name="_xlnm._FilterDatabase" localSheetId="9" hidden="1">'RV7 Mobilitate satiksme sakari'!$A$1:$K$122</definedName>
    <definedName name="_xlnm._FilterDatabase" localSheetId="10" hidden="1">'RV8 Vide'!$A$1:$K$150</definedName>
    <definedName name="_Hlk161319372" localSheetId="3">'RV1 Izglitiba'!$D$49</definedName>
    <definedName name="_xlnm.Print_Area" localSheetId="2">Ievads!$A$1:$G$26</definedName>
    <definedName name="_xlnm.Print_Area" localSheetId="3">'RV1 Izglitiba'!$B$1:$L$79</definedName>
    <definedName name="_xlnm.Print_Area" localSheetId="4">'RV2 Kultura kulturvide'!$A$1:$K$95</definedName>
    <definedName name="_xlnm.Print_Area" localSheetId="5">'RV3 Veseliba sports'!$A$1:$K$38</definedName>
    <definedName name="_xlnm.Print_Area" localSheetId="6">'RV4 Sociala aizsardziba'!$A$1:$K$31</definedName>
    <definedName name="_xlnm.Print_Area" localSheetId="7">'RV5 Parvaldiba sadarbiba'!$A$1:$K$45</definedName>
    <definedName name="_xlnm.Print_Area" localSheetId="8">'RV6 Uznemejdarbiba'!$A$1:$K$31</definedName>
    <definedName name="_xlnm.Print_Area" localSheetId="9">'RV7 Mobilitate satiksme sakari'!$A$1:$K$119</definedName>
    <definedName name="_xlnm.Print_Area" localSheetId="10">'RV8 Vide'!$A$1:$K$148</definedName>
    <definedName name="_xlnm.Print_Area" localSheetId="1">Titullapa!$A$1:$R$46</definedName>
    <definedName name="_xlnm.Print_Titles" localSheetId="3">'RV1 Izglitiba'!$1:$1</definedName>
    <definedName name="_xlnm.Print_Titles" localSheetId="4">'RV2 Kultura kulturvide'!$1:$1</definedName>
    <definedName name="_xlnm.Print_Titles" localSheetId="5">'RV3 Veseliba sports'!$1:$1</definedName>
    <definedName name="_xlnm.Print_Titles" localSheetId="6">'RV4 Sociala aizsardziba'!$1:$1</definedName>
    <definedName name="_xlnm.Print_Titles" localSheetId="7">'RV5 Parvaldiba sadarbiba'!$1:$1</definedName>
    <definedName name="_xlnm.Print_Titles" localSheetId="8">'RV6 Uznemejdarbiba'!$1:$1</definedName>
    <definedName name="_xlnm.Print_Titles" localSheetId="9">'RV7 Mobilitate satiksme sakari'!$1:$1</definedName>
    <definedName name="_xlnm.Print_Titles" localSheetId="10">'RV8 Vide'!$1:$1</definedName>
  </definedNames>
  <calcPr calcId="191029"/>
</workbook>
</file>

<file path=xl/calcChain.xml><?xml version="1.0" encoding="utf-8"?>
<calcChain xmlns="http://schemas.openxmlformats.org/spreadsheetml/2006/main">
  <c r="E4" i="19" l="1"/>
  <c r="D150" i="21"/>
  <c r="E132" i="21"/>
  <c r="E131" i="21"/>
  <c r="E130" i="21"/>
  <c r="E129" i="21"/>
  <c r="E128" i="21"/>
  <c r="E127" i="21"/>
  <c r="E126" i="21"/>
  <c r="E125" i="21"/>
  <c r="E124" i="21"/>
  <c r="E123" i="21"/>
  <c r="E122" i="21"/>
  <c r="E121" i="21"/>
  <c r="E120" i="21"/>
  <c r="E119" i="21"/>
  <c r="E118" i="21"/>
  <c r="E117" i="21"/>
  <c r="E116" i="21"/>
  <c r="E114" i="21"/>
  <c r="E113" i="21"/>
  <c r="E112" i="21"/>
  <c r="E111" i="21"/>
  <c r="E110" i="21"/>
  <c r="E108" i="21"/>
  <c r="E107" i="21"/>
  <c r="E106" i="21"/>
  <c r="E105" i="21"/>
  <c r="E104" i="21"/>
  <c r="E103" i="21"/>
  <c r="E102" i="21"/>
  <c r="E101" i="21"/>
  <c r="E100" i="21"/>
  <c r="E99" i="21"/>
  <c r="E98" i="21"/>
  <c r="E97" i="21"/>
  <c r="E96" i="21"/>
  <c r="E95" i="21"/>
  <c r="E94" i="21"/>
  <c r="E93" i="21"/>
  <c r="E92" i="21"/>
  <c r="E91" i="21"/>
  <c r="E90" i="21"/>
  <c r="F89" i="21"/>
  <c r="E89" i="21"/>
  <c r="D89" i="21"/>
  <c r="F87" i="21"/>
  <c r="E80" i="21"/>
  <c r="E79" i="21"/>
  <c r="E77" i="21"/>
  <c r="E76" i="21"/>
  <c r="E75" i="21"/>
  <c r="E74" i="21"/>
  <c r="E73" i="21"/>
  <c r="E64" i="21"/>
  <c r="E63" i="21"/>
  <c r="E62" i="21"/>
  <c r="E45" i="21"/>
  <c r="G35" i="21"/>
  <c r="G34" i="21"/>
  <c r="G33" i="21"/>
  <c r="G32" i="21"/>
  <c r="G31" i="21"/>
  <c r="E30" i="21"/>
  <c r="E29" i="21"/>
  <c r="E25" i="21"/>
  <c r="E24" i="21"/>
  <c r="E23" i="21"/>
  <c r="E22" i="21"/>
  <c r="E21" i="21"/>
  <c r="E20" i="21"/>
  <c r="E19" i="21"/>
  <c r="G18" i="21"/>
  <c r="G17" i="21"/>
  <c r="G16" i="21"/>
  <c r="G15" i="21"/>
  <c r="G14" i="21"/>
  <c r="G13" i="21"/>
  <c r="G12" i="21"/>
  <c r="G11" i="21"/>
  <c r="G10" i="21"/>
  <c r="G9" i="21"/>
  <c r="G8" i="21"/>
  <c r="G7" i="21"/>
  <c r="G6" i="21"/>
  <c r="G5" i="21"/>
  <c r="D120" i="19"/>
  <c r="E118" i="19"/>
  <c r="E117" i="19"/>
  <c r="E116" i="19"/>
  <c r="E108" i="19"/>
  <c r="E107" i="19"/>
  <c r="E106" i="19"/>
  <c r="E105" i="19"/>
  <c r="E104" i="19"/>
  <c r="E103" i="19"/>
  <c r="E102" i="19"/>
  <c r="E101" i="19"/>
  <c r="E100" i="19"/>
  <c r="E99" i="19"/>
  <c r="E97" i="19"/>
  <c r="E96" i="19"/>
  <c r="E94" i="19"/>
  <c r="E93" i="19"/>
  <c r="E92" i="19"/>
  <c r="E90" i="19"/>
  <c r="E89" i="19"/>
  <c r="E62" i="19"/>
  <c r="E61" i="19"/>
  <c r="E60" i="19"/>
  <c r="E59" i="19"/>
  <c r="E58" i="19"/>
  <c r="E57" i="19"/>
  <c r="E56" i="19"/>
  <c r="E55" i="19"/>
  <c r="E54" i="19"/>
  <c r="E53" i="19"/>
  <c r="E52" i="19"/>
  <c r="E51" i="19"/>
  <c r="E49" i="19"/>
  <c r="E48" i="19"/>
  <c r="E47" i="19"/>
  <c r="E46" i="19"/>
  <c r="E44" i="19"/>
  <c r="E43" i="19"/>
  <c r="E42" i="19"/>
  <c r="E41" i="19"/>
  <c r="E40" i="19"/>
  <c r="E39" i="19"/>
  <c r="E38" i="19"/>
  <c r="E37" i="19"/>
  <c r="E36" i="19"/>
  <c r="E35" i="19"/>
  <c r="E34" i="19"/>
  <c r="E33" i="19"/>
  <c r="E32" i="19"/>
  <c r="E31" i="19"/>
  <c r="E30" i="19"/>
  <c r="E28" i="19"/>
  <c r="E27" i="19"/>
  <c r="E26" i="19"/>
  <c r="E25" i="19"/>
  <c r="E24" i="19"/>
  <c r="E23" i="19"/>
  <c r="E22" i="19"/>
  <c r="E21" i="19"/>
  <c r="E20" i="19"/>
  <c r="E17" i="19"/>
  <c r="G16" i="19"/>
  <c r="E16" i="19"/>
  <c r="E15" i="19"/>
  <c r="E14" i="19"/>
  <c r="E13" i="19"/>
  <c r="E5" i="19"/>
  <c r="D32" i="20"/>
  <c r="E27" i="20"/>
  <c r="E26" i="20"/>
  <c r="E25" i="20"/>
  <c r="E17" i="20"/>
  <c r="E16" i="20"/>
  <c r="E15" i="20"/>
  <c r="E14" i="20"/>
  <c r="E13" i="20"/>
  <c r="D46" i="16"/>
  <c r="G15" i="16"/>
  <c r="E15" i="16"/>
  <c r="D15" i="16"/>
  <c r="E5" i="16"/>
  <c r="E4" i="16"/>
  <c r="D32" i="15"/>
  <c r="E14" i="15"/>
  <c r="E13" i="15"/>
  <c r="E12" i="15"/>
  <c r="E11" i="15"/>
  <c r="E10" i="15"/>
  <c r="E9" i="15"/>
  <c r="E8" i="15"/>
  <c r="E7" i="15"/>
  <c r="E6" i="15"/>
  <c r="E5" i="15"/>
  <c r="G4" i="15"/>
  <c r="D39" i="14"/>
  <c r="E33" i="14"/>
  <c r="E32" i="14"/>
  <c r="E31" i="14"/>
  <c r="E27" i="14"/>
  <c r="E24" i="14"/>
  <c r="E23" i="14"/>
  <c r="E22" i="14"/>
  <c r="E20" i="14"/>
  <c r="E8" i="14"/>
  <c r="E7" i="14"/>
  <c r="E6" i="14"/>
  <c r="D96" i="22"/>
  <c r="E75" i="22"/>
  <c r="E67" i="22"/>
  <c r="E66" i="22"/>
  <c r="E65" i="22"/>
  <c r="E64" i="22"/>
  <c r="E63" i="22"/>
  <c r="E62" i="22"/>
  <c r="E59" i="22"/>
  <c r="E58" i="22"/>
  <c r="E57" i="22"/>
  <c r="E56" i="22"/>
  <c r="E53" i="22"/>
  <c r="E52" i="22"/>
  <c r="E51" i="22"/>
  <c r="E50" i="22"/>
  <c r="E48" i="22"/>
  <c r="E47" i="22"/>
  <c r="E46" i="22"/>
  <c r="E45" i="22"/>
  <c r="E44" i="22"/>
  <c r="E43" i="22"/>
  <c r="E42" i="22"/>
  <c r="E41" i="22"/>
  <c r="E40" i="22"/>
  <c r="E39" i="22"/>
  <c r="E38" i="22"/>
  <c r="E25" i="22"/>
  <c r="E24" i="22"/>
  <c r="E23" i="22"/>
  <c r="E22" i="22"/>
  <c r="E21" i="22"/>
  <c r="E19" i="22"/>
  <c r="E18" i="22"/>
  <c r="E17" i="22"/>
  <c r="E16" i="22"/>
  <c r="E15" i="22"/>
  <c r="E13" i="22"/>
  <c r="E12" i="22"/>
  <c r="E11" i="22"/>
  <c r="E10" i="22"/>
  <c r="E9" i="22"/>
  <c r="E8" i="22"/>
  <c r="E6" i="22"/>
  <c r="E5" i="22"/>
  <c r="E4" i="22"/>
  <c r="E80" i="11"/>
  <c r="F66" i="11"/>
  <c r="F65" i="11"/>
  <c r="F64" i="11"/>
  <c r="F63" i="11"/>
  <c r="F62" i="11"/>
  <c r="F53" i="11"/>
  <c r="F42" i="11"/>
  <c r="F41" i="11"/>
  <c r="F40" i="11"/>
  <c r="F39" i="11"/>
  <c r="F33" i="11"/>
  <c r="F30" i="11"/>
  <c r="F28" i="11"/>
  <c r="F27" i="11"/>
  <c r="F26" i="11"/>
  <c r="F25" i="11"/>
  <c r="F23" i="11"/>
  <c r="F17" i="11"/>
  <c r="F13" i="11"/>
  <c r="F12" i="11"/>
  <c r="F11" i="11"/>
  <c r="F9" i="11"/>
  <c r="F7" i="11"/>
  <c r="E5" i="11"/>
  <c r="F4" i="11"/>
  <c r="G367" i="1"/>
  <c r="G366" i="1"/>
  <c r="G365" i="1"/>
  <c r="G364" i="1"/>
  <c r="G363" i="1"/>
  <c r="G362" i="1"/>
  <c r="G3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tc={2813EB39-FD63-45C7-B3CC-EE6CF6E6D5C9}</author>
    <author>tc={E4A9741C-C55E-447B-B2D8-01CC21D58160}</author>
    <author>tc={1B67A0FF-4711-4DC5-8A9D-41D81BE4A9FD}</author>
    <author>tc={4EA5C122-2299-496F-989B-A47689AE7D48}</author>
    <author>tc={C6761D62-DFAF-4EC3-AFF4-066411AB6517}</author>
    <author>tc={3F846622-8FFF-4F08-A295-0D7D9096AB93}</author>
    <author>tc={26920917-3536-4CE9-ABAC-E4EC8BE9153A}</author>
    <author>tc={F9E30341-74D8-41AC-B1A0-B6BAB8A515FE}</author>
    <author>tc={F8520857-FF02-4C75-8F13-9D8D896F7238}</author>
  </authors>
  <commentList>
    <comment ref="E1" authorId="0" shapeId="0" xr:uid="{00000000-0006-0000-0000-000001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	Investīciju projektiem ir jānorāda finansējuma apjoms un tā avoti, savukārt darbībām darbībām finansējuma apjoma norādīšana ir ieteicama, bet nav obligāta.</t>
        </r>
      </text>
    </comment>
    <comment ref="E3" authorId="1" shapeId="0" xr:uid="{00000000-0006-0000-0000-000002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Vai papildus arī citviet vēl ir nepieciešamas grupu mājas, pusceļa mājas? TDG izskanēja šāda vajadzība</t>
        </r>
      </text>
    </comment>
    <comment ref="E14" authorId="2" shapeId="0" xr:uid="{00000000-0006-0000-0000-000003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Izmantot kultūras namus, pašvaldības institūciju telpas šādu centru izveidei.</t>
        </r>
      </text>
    </comment>
    <comment ref="E41" authorId="3" shapeId="0" xr:uid="{00000000-0006-0000-0000-000004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Jaunpils novadā -„Ērģelnieki” (IP projekts 2022. gadam)
Slīdošā atbalsta sistēma (rehabilitācijai) - Kandavas nov. Ip projekts</t>
        </r>
      </text>
    </comment>
    <comment ref="E78" authorId="4" shapeId="0" xr:uid="{00000000-0006-0000-0000-000005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Aptaujā ir vēlme pēc neliela sporta laukuma visos ciemos</t>
        </r>
      </text>
    </comment>
    <comment ref="F138" authorId="5" shapeId="0" xr:uid="{00000000-0006-0000-0000-000006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 ref="F139" authorId="6" shapeId="0" xr:uid="{00000000-0006-0000-0000-000007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100</t>
        </r>
      </text>
    </comment>
    <comment ref="F234" authorId="7" shapeId="0" xr:uid="{00000000-0006-0000-0000-000008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500</t>
        </r>
      </text>
    </comment>
    <comment ref="F236" authorId="8" shapeId="0" xr:uid="{00000000-0006-0000-0000-000009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List>
</comments>
</file>

<file path=xl/sharedStrings.xml><?xml version="1.0" encoding="utf-8"?>
<sst xmlns="http://schemas.openxmlformats.org/spreadsheetml/2006/main" count="10013" uniqueCount="3412">
  <si>
    <t>Rīcības virziens</t>
  </si>
  <si>
    <t>Uzdevums</t>
  </si>
  <si>
    <t>Identifikators: 
D vai Pr</t>
  </si>
  <si>
    <r>
      <t xml:space="preserve">Darbības / </t>
    </r>
    <r>
      <rPr>
        <b/>
        <sz val="14"/>
        <color theme="4" tint="-0.24835963011566514"/>
        <rFont val="Times New Roman"/>
        <family val="1"/>
        <charset val="186"/>
      </rPr>
      <t>Projekta nosaukums</t>
    </r>
  </si>
  <si>
    <t>Pašvaldības budžets</t>
  </si>
  <si>
    <t>ES fondu un cits ārējais finansējums</t>
  </si>
  <si>
    <t>Citi finansējuma avoti</t>
  </si>
  <si>
    <t>Īstenošanas periods</t>
  </si>
  <si>
    <t>Atbildīgais par īstenošanu (sadarbības partneri)</t>
  </si>
  <si>
    <t>Avots</t>
  </si>
  <si>
    <t>Piezīmes</t>
  </si>
  <si>
    <t>Sociālā aizsardzība</t>
  </si>
  <si>
    <t>Attīstīt jaunus un padarīt pieejamākus esošos sociālos pakalpojumus, t.sk. attīstīt infrastruktūru</t>
  </si>
  <si>
    <t>Pr</t>
  </si>
  <si>
    <t>ESF projekta "Deinstitucionalizācija un sociālie pakalpojumi personām ar invaliditāti un bērniem" īstenošana</t>
  </si>
  <si>
    <t>ESF</t>
  </si>
  <si>
    <t>2017.-2023.</t>
  </si>
  <si>
    <t>Sociālais dienests</t>
  </si>
  <si>
    <t>Kandavas nov.</t>
  </si>
  <si>
    <t>Deinstitucionalizācijas pasākumu īstenošana Jaunpils novadā, t.sk:
- Rehabilitācijas pakalpojuma infrastruktūras pilnveide 7 bērniem ar FT Jaunpils novadā -„Ērģelnieki”, Jaunpils, Jaunpils pagasts, Jaunpils novads
- Grupu dzīvokļa pakalpojuma (ar diennakts personāla atbalstu) infrastruktūras izveide 8 personām ar GRT Jaunpils novadā - „Lodes”, Jaunpils, Jaunpils novads</t>
  </si>
  <si>
    <t>209310,25 ESF</t>
  </si>
  <si>
    <t>Pamatojoties uz Rīgas plānošanas reģiona deinstutucionalizācijas plānu, radīt  priekšnosacījumus  bērniem  ar  funkcionāliem  traucējumiem,  bērniem ārpus  ģimenes  aprūpē  un  pilngadīgām  personām  ar garīga  rakstura traucējumiem saņemt  nepieciešamos  pakalpojumus,paplašinot  to  iespējas iekļaujošai dzīvei sabiedrībā.</t>
  </si>
  <si>
    <t>2022.</t>
  </si>
  <si>
    <t>Jaunpils IP</t>
  </si>
  <si>
    <t>Sociālā dienesta ēkas Jelgavas iela 4a remonts</t>
  </si>
  <si>
    <t>2023.</t>
  </si>
  <si>
    <t>Teritorijas labiekārtošana, atpūtas zonu, automašīnu stāvvietas iekārtošana; telpu ventilācijas iekārta, ugunsdrošības aizsardzības sistēma SAC Rauda</t>
  </si>
  <si>
    <t>2025.</t>
  </si>
  <si>
    <t>TDG</t>
  </si>
  <si>
    <r>
      <t xml:space="preserve">Vides pieejamības veicināšana </t>
    </r>
    <r>
      <rPr>
        <sz val="14"/>
        <color rgb="FFFF0000"/>
        <rFont val="Times New Roman"/>
        <family val="1"/>
        <charset val="186"/>
      </rPr>
      <t>- jāprecizē vietas</t>
    </r>
    <r>
      <rPr>
        <sz val="14"/>
        <rFont val="Times New Roman"/>
        <family val="1"/>
        <charset val="186"/>
      </rPr>
      <t xml:space="preserve">
</t>
    </r>
  </si>
  <si>
    <t>D</t>
  </si>
  <si>
    <t>Sociālo pakalpojumu attīstības plāna izstrāde, t.sk. risinot teritoriālās pieejamības jautājumu</t>
  </si>
  <si>
    <t>Aptauja</t>
  </si>
  <si>
    <t>Informatīvi materiāli iedzīvotājiem par pieejamajiem sociālajiem pakalpojumiem un palīdzību iespējami tuvāk iedzīvotāju dzīvesvietām</t>
  </si>
  <si>
    <t>Pastāvīgi</t>
  </si>
  <si>
    <t>Kandavas nov., TDG</t>
  </si>
  <si>
    <t>Mājslapā izveidot un regulāri uzturēt asistentu datubāzi</t>
  </si>
  <si>
    <t>Pilnveidot sadarbību ar Latvijas Sarkano Krustu, novada NVO, kas darbojas sociālās palīdzības jomā</t>
  </si>
  <si>
    <t>Nav nepieciešams atsevišķs finasējums</t>
  </si>
  <si>
    <t>Nodrošināt atbalstu senioriem dzīvesvietās (auto veikali, spēja saņemt preces un pakalpojumus, mobilie pakalpojumi), veicināt senioru aktivitātes, biedrību darbību.</t>
  </si>
  <si>
    <t>Sadarbībā ar NVP, privāto pakalpojumu sniedzējiem</t>
  </si>
  <si>
    <t xml:space="preserve">Pakalpojumu infrastruktūras attīstība deinstitucionalizācijas plānu īstenošanai Tukuma novadā. SAM 9.3.1.
</t>
  </si>
  <si>
    <t>120104 Valsts budžets
76999 Cits</t>
  </si>
  <si>
    <t>Ģimeniskai videi pietuvinātu ārpusģimenes pakalpojumu izveide, veicot jaunu ēku būvniecību un esošu ēku pārbūvi vai atjaunošanu. Izveidot Tukuma novadā:
1. specializēto darbnīcu pakalpojuma infrastruktūru 33 personām ar GRT;
2. dienas aprūpes centra pakalpojuma infrastruktūru 24 personām ar GRT;
3. grupu dzīvokļa pakalpojuma (ar diennakts personāla atbalstu) infrastruktūru 7 personām ar GRT;
4. grupu dzīvokļa pakalpojuma (bez diennakts personāla atbalsta) infrastruktūru 3 personām ar GRT;
5. rehabilitācijas pakalpojuma infrastruktūru 59 bērniem ar FT;
6. ģimeniskai videi aprūpes pakalpojuma infrastruktūru 6 bērniem;
7. jauniešu mājas pakalpojuma infrastruktūru 8 jauniešiem.</t>
  </si>
  <si>
    <t>Attīstības nodaļa</t>
  </si>
  <si>
    <t>Tukuma nov.</t>
  </si>
  <si>
    <t>Atbalsta centra izveide Tukuma novadā</t>
  </si>
  <si>
    <t>Pieejami speciālisti ģimenēm,kuras aprūpē bērnu ar invaliditāti- bērnu un vecāku psiholoģiskā un medicīniskā atbalsta saņemšanai (DI projeta ietvaros).</t>
  </si>
  <si>
    <t>Tukuma novada sociālais dienests</t>
  </si>
  <si>
    <t>Jauniešu centra / dienas centra izveide jauniešiem Engures un Kandavas novadā apvienojumā ar sadzīves pakalpojumu punktiem</t>
  </si>
  <si>
    <t>Sociālā dienesta ēkas Tidaholmas ielā 1, Tukumā pārbūve un pagalma labiekārtošanas darbi</t>
  </si>
  <si>
    <t>Pārbūvēta sociālā dienesta ēka Tidaholmas ielā 1, Tukumā.
Lifta ierīkošana.
Labiekārtota teritorija. Atkritumu novietnes pārbūve, bruģa ieklāšana, žoga salabošana.</t>
  </si>
  <si>
    <t>Tukuma patversmes ēkas pārbūve</t>
  </si>
  <si>
    <t>Pārbūvēta Tukuma patversmes ēka - 434.4m2,
1) elektroinstalācijas nomaiņa (elektrība, signalizācija internets) 
2) ventilācijas sitēmas sakārtošana
3) apkures sitēmas sakārtošana (apkures katls) 
4) vides pieejamība (trepes ar iespēju pielikt platformu)</t>
  </si>
  <si>
    <t xml:space="preserve">Paliatīvās aprūpes pakalpojuma attīstība?
</t>
  </si>
  <si>
    <t xml:space="preserve">SOS / PEP mammas pakalpojuma attīstīšana novadā
</t>
  </si>
  <si>
    <t>Sociālo dzīvojamo māju izveide novadā, t.sk. speciālistu piesaiste</t>
  </si>
  <si>
    <t>Ezernieki?</t>
  </si>
  <si>
    <t>Sociālās dzīvojamās mājas "Mežrozītes" Irlavā atjaunošana</t>
  </si>
  <si>
    <t xml:space="preserve">Nomainīts jumts (70000 eur), atjaunota fasāde, izbūvēta ventilācija sociālajā dzīvojamajā mājā „Mežrozītes” Irlavas pagastā. </t>
  </si>
  <si>
    <t>Irlavas un Lestenes pagastu pārvalde</t>
  </si>
  <si>
    <t>Attīstīt sociālā darba cilvēkresursus</t>
  </si>
  <si>
    <t>Apgūt sociālā darba pilnveidošanu atbilstoši Eiropas prasībām, projektam „Profesionālā sociālā darba attīstība pašvaldībās”</t>
  </si>
  <si>
    <t>Nodrošināt regulāru sociālā darba speciālistu tālākizglītību</t>
  </si>
  <si>
    <t>Ieviest atbalsta un motivācijas programmu sociālā darba speciālistu piesaistei</t>
  </si>
  <si>
    <t>Sadarboties ar citām pašvaldībām un institūcijām sociālo un medicīniskās palīdzības jautājumu risināšanā</t>
  </si>
  <si>
    <t>Nodrošināt citus atbalsta pasākumus dažādām sabiedrības grupām</t>
  </si>
  <si>
    <t xml:space="preserve">Īstenot preventīvus pasākumus, lai mazinātu bērnu nonākšanu institūcijās. 
- Audžuģimeņu motivācijas un atbalsta programma, aizbildņu apmācības
- Ģimenes asistenta pakalpojuma attīstīšana
- Sociālā palīdzība riska un mazturīgām ģimenēm
</t>
  </si>
  <si>
    <t>?</t>
  </si>
  <si>
    <t>Kursa vecākiem "Bērnu emocionālā audzināšana 0 - 7 gadi" nodrošināšana</t>
  </si>
  <si>
    <t>Sociālais dienests sadarbībā ar NVO</t>
  </si>
  <si>
    <t>Motivācijas programmas īstenošana riska grupas jaunajām māmiņām</t>
  </si>
  <si>
    <t>Projekta ietvaros Jaunpils novadā tiks organizēta virkne pasākumu, lai atvieglotu integrēšanos darba tirgū un integrēšanos sabiedrības procesos sociāli atstumtajiem iedzīvotājiem, šī projekta ietvaros tās ir ģimenes ar maziem bērniem un daudzbērnu ģimenes, kurās māmiņas ir ilgstošu laiku atrautas no aktīvās darba dzīves un šodienas straujajā dzīves tempā jūtas atstumtas no sabiedrības un no darba tirgus. Iemesls saistīts ar viņu neticību saviem spēkiem, tam pamats ir arī zemais zināšanu un pamatprasmju līmenis.</t>
  </si>
  <si>
    <t>Ģimenes atbalsta centra izveide Tukumā</t>
  </si>
  <si>
    <t>2028.</t>
  </si>
  <si>
    <t>Nometnes dažādām sociālajām grupām:
- audžuģimenēm novadā
- maznodrošinātām ģimenēm</t>
  </si>
  <si>
    <t>Ikgadēja nometne Jaunpils novada ģimenēm</t>
  </si>
  <si>
    <t>Iekļaujošas izglītības nodrošināšana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</si>
  <si>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Veicināt sadarbību starp sociālās un veselības jomas iestādēm atsevišķu klientu grupu aprūpē. Organizēt pielāgotu transportu šādu klientu pārvešanai uz dzīvesvietu vai institūciju.. 
</t>
  </si>
  <si>
    <t>Sadarbībā ar NVO</t>
  </si>
  <si>
    <t>Veselība un sports</t>
  </si>
  <si>
    <t>Attīstīt veselības aprūpes pakalpojumu sniegšanai nepieciešamo infrastruktūru</t>
  </si>
  <si>
    <t>Veikt telpu remontu Cēres feldšerpunktā, ierīkot centrālo apkuri</t>
  </si>
  <si>
    <t xml:space="preserve">Primārās veselības aprūpes infrastruktūras un tehniskā nodrošinājuma uzlabošana Santas Zaļmežas ģimenes ārsta praksē. SAM 9.3.2.
</t>
  </si>
  <si>
    <t>720 Valsts budžets</t>
  </si>
  <si>
    <t>Nodrošināta pieejamība Tumes ģimenes ārsta prakses vietai Skolas ielā 1B. Telpu pārbūves un atjaunošanas darbi, kas saistīti ar telpu kosmētisko remontu, durvju ailu pārbūvi, tās paplašinot, un apmeklētāju tualetes pielāgošanu vides pieejamības prasību nodrošināšanai.</t>
  </si>
  <si>
    <t>Vides pieejamības nodrošināšana Sēmes feldšerpunktam</t>
  </si>
  <si>
    <t>Nodrošināta vides pieejamība Sēmes feldšeru-vecmāšu punktam. Izbūvēts panduss, ietves, kāpnes.</t>
  </si>
  <si>
    <t>Sēmes un Zentenes pagastu pārvalde</t>
  </si>
  <si>
    <t xml:space="preserve">Primāro veselības aprūpes sniedzošo iestāžu infrastruktūras uzlabošana
</t>
  </si>
  <si>
    <t>Kandavas nov. pediatra prakse (nepieciešams visu telpu kapitālais remonts,)
Kandavas poliklīnika - jāizvērtē nepieciešamie ieguldījumi.
Zantes feldšera punkts?</t>
  </si>
  <si>
    <t>Stāvlaukuma izbūve pie Tukuma slimnīcas un poliklīnikas</t>
  </si>
  <si>
    <t>500000 PKSB</t>
  </si>
  <si>
    <t>Būvprojekts. Jauns, plašs stāvlaukums pie Tukuma slimnīcas un poliklīnikas.</t>
  </si>
  <si>
    <t>Stāvlaukumi pie citām veselības aprūpes iestādēm novadā:
- situācijas apzināšana
- tehniskā izpēte
- projektēšana, būvadarbi</t>
  </si>
  <si>
    <t>Tukuma slimnīcas infrastruktūras atjaunošana. SAM 9.3.2.</t>
  </si>
  <si>
    <t>2173277 PKSB</t>
  </si>
  <si>
    <t>Energoefektivitātes paaugstināšana pasākumi. Jumta seguma nomaiņa ķirurģijas un poliklīnikas ēkai.
Izbūvēts lietus notekūdeņu kanalizācijas tīkls.
Garāžu jumta nomaiņa.
Īstenots ERAF projekts "Kvalitatīvas un profilam atbilstošas veselības aprūpes infrastruktūras un pieejamības uzlabošana SIA “Tukuma slimnīca”" par kopējo summu 795 824 eur.</t>
  </si>
  <si>
    <t>Tukuma slimnīca</t>
  </si>
  <si>
    <t>Tukuma slimnīcas aparatūras iekštelpu un aparatūras modernizācija. Vides pieejamības nodrošināšana.</t>
  </si>
  <si>
    <t>Aptauja, TDG</t>
  </si>
  <si>
    <t>Irlavas slimnīcas infrastruktūras un aprīkojuma uzlabošana - vai ir aktuāla?</t>
  </si>
  <si>
    <t>AP dokumenti</t>
  </si>
  <si>
    <t>Rehabilitācijas pakalpojuma infrastruktūras pilnveide bērniem ar FT</t>
  </si>
  <si>
    <t>Nodrošināt mobilus speciālistu izbraukumus uz attālākām novada apdzīvotām vietām (zobārstniecība, rehabilitācija u.c.)</t>
  </si>
  <si>
    <t>Attīstīt veselības aprūpes nozares cilvēkresursus</t>
  </si>
  <si>
    <t>Īstenot atbalsta pasākumus veselības aprūpes cilvēkresursu piesaistei (stipendijas, telpu īres atlaides, studiju maksās līdzfinansēšana, mājokļa nodršinājums, dienesta automašīna u.c.)</t>
  </si>
  <si>
    <t>3800 vienam studentam gadā</t>
  </si>
  <si>
    <t>Veicināt dažādu speciālistu piesaisti izbraukuma konsultācijas uz Tukuma novada veselības aprūpes iestādēm</t>
  </si>
  <si>
    <t>Organizēt karjeras izglītības pasākumus izglītības iestādēs, iepazīstinot ar veselības nozares profesijām. Organizēt ēnu dienu, sniegt iespēju jauniešiem vasarā strādāt veselības aprūpes iestādēs.</t>
  </si>
  <si>
    <t>Veicināt pakalpojumu sniegšanas kvalitāti Tukuma slimnīcā, strādājot pie personāla motivācijas un attieksmes attīstīšanas</t>
  </si>
  <si>
    <t>Veicināt sabiedrības veselību, organizējot un dažādojot informatīvi izglītojošus pasākumus, fiziskas aktvitātes</t>
  </si>
  <si>
    <t xml:space="preserve">Veikt bērniem pirmsskolas un skolas vecumā apmācības sporta un veselības jautājumos </t>
  </si>
  <si>
    <t>Izglītības pārvalde</t>
  </si>
  <si>
    <t>Organizēt bērnu mutes dobuma vesleības stāvokļa regulāru monitoringu novada izglītības iestādēs</t>
  </si>
  <si>
    <t>Ieviest peldētapmācības kā mācību stundu novada  izglītības iestādēs</t>
  </si>
  <si>
    <t>Organizēt iedzīvotāju forumu vai cita veida sadarbības mehānismu starp pašvaldību un iedzīvotājiem, tādejādi iegūstot informāciju par iedzīvotāju vajadzībām un priekšlikumiem sabiedrības veselības veicināšanā</t>
  </si>
  <si>
    <t>Nodrošināt regulāru iedzīvotāju informēšanu par sportiskām aktivitātēm domātām vietām. Popularizēt iedzīvotāju vidū iespējas, kā nodarboties ar fiziskām aktivitātēm bez speciālas sporta infrastruktūras, t/sk. par dažādiem vingrojumiem.</t>
  </si>
  <si>
    <t>Veidot jaunas veselības takas ar vigrojumu piemēriem, dažādot un mainīt veselības taku saturu.</t>
  </si>
  <si>
    <t>Turpināt sabiedrības veselības projekta ietvaros īstenotās darbības pēc 2023. gada:
- Turpināt veselības veicināšanas pasākumus senioriem (piedāvāt šādu iespēju). 
- Turpināt regulāri piedāvāt dažādus veselības vecināšanas pasākumus, tai skaitā piesaistot jomas ekspertus, zināmus cilvēkus, kuri informētu un uzrunātu iedzīvotājus.
- Organizēt sporta pasākumus ģimenēm u.c. interesentiem (sporta dienas, sporta svētki)
- Organizēt izglītojoši informatīvus pasākumus, t.sk. izglītības iestādēs, lai dažādām sabiedrības grupām skaidrotu veselīga dzīvesveida un slimību profilakses nozīmi.
- Īstenot informatīvus un izglītojošus pasākumus par atkarībām, t.sk. piesaistot jomas speciālistus un personas, kuras ir pieredzējušas atkarību problēmas</t>
  </si>
  <si>
    <t>Vesels Jaunpils novadā</t>
  </si>
  <si>
    <t>Uzlabota pieejamību veselības veicināšanas un slimību profilakses pakalpojumiem Jaunpils novada iedzīvotājiem, jo īpaši teritoriālās, nabadzības un sociālās atstumtības riskam pakļautajiem iedzīvotājiem, īstenojot vietēja mēroga pasākumus – veselības dienas novadā, veselībassporta dienas Jaunpils vidusskolā, projektu nedēļu saistītu ar veselības veicināšanas pasākumiem, veselības nometnes pusaudžiem, maznodrošinātām ģimenēm, iedzīvotāju grupai 54+.</t>
  </si>
  <si>
    <t>2020. vai 2022. tomēr?</t>
  </si>
  <si>
    <t>Novada administrācija, Attīstības nodaļa, Sabiedrisko attiecību un tūrisma nodaļa</t>
  </si>
  <si>
    <t>Veselības veicināšanas un slimību profilakses pakalpojumu pieejamība Tukuma novadā, jo īpaši teritoriālās, nabadzības un sociālās atstumtības riskam pakļautajiem iedzīvotājiem, īstenojot vietēja mēroga pasākumus. SAM 9.2.4.2.</t>
  </si>
  <si>
    <t>Organizēti slimību profilakses pasākumi un veselības veicināšanas pasākumi.</t>
  </si>
  <si>
    <t xml:space="preserve">Sekmēt sporta skolu darbību, bērnu un jauniešu iesaisti sportā, tai skaitā modernizējot sporta infrastruktūru </t>
  </si>
  <si>
    <t>Atbalstīt sasniegumus sportā, sniedzot prēmijas novada sportistiem, kas sasnieguši rezultātus valsts un starptautiskā mērogā</t>
  </si>
  <si>
    <t>Novada dome</t>
  </si>
  <si>
    <t>Pilnveidot sporta infrastruktūru (baseins, trases, sporta laukumi) aktīvai brīvā laika pavadīšanai</t>
  </si>
  <si>
    <t>Telpu un aprīkojumu nodrošināšana sporta kluba "Kandava" darbībai</t>
  </si>
  <si>
    <t>Sporta infrastruktūras sakārtošanu pie novada izglītības iestādēm</t>
  </si>
  <si>
    <t>Āra trenažieru izbūve Kandavas pilsētā un pagastos</t>
  </si>
  <si>
    <t>ES fondi</t>
  </si>
  <si>
    <t>Āra ternažieru un skeitparka rampu uzstādīšana Sēmes pagastā</t>
  </si>
  <si>
    <t>Atjaunota skeitparka rampa, papildināta ar jauniem elementiem. Uzstādīti āra trenažieri.</t>
  </si>
  <si>
    <t>2024.</t>
  </si>
  <si>
    <t>LAD</t>
  </si>
  <si>
    <t>Izveidot un sakārtot esošo fizisko aktivitāšu infrastruktūru bērniem vecumā 5-12 gadi</t>
  </si>
  <si>
    <t>Pludmales volejbola laukumu izveide pie Kandavas sporta halles</t>
  </si>
  <si>
    <t>Kultūras un Sporta pārvalde</t>
  </si>
  <si>
    <t>Basketbola laukuma izveide ar sintētisko gumijas segumu</t>
  </si>
  <si>
    <t>Sporta manēžas būvniecība Tukumā</t>
  </si>
  <si>
    <t>Uzbūvēta jauna ēka sporta aktivitātēm.</t>
  </si>
  <si>
    <t>2021.-2028.</t>
  </si>
  <si>
    <t>Piepūšamās futbola halles būvniecība Tukumā</t>
  </si>
  <si>
    <t>Uzbūvēta piepūšamā futbola halle Tukumā.</t>
  </si>
  <si>
    <t>2021.-2024.</t>
  </si>
  <si>
    <t>Tukuma Sporta skola/ Attīstības nodaļa</t>
  </si>
  <si>
    <t>Peldbaseina būvniecība Tukumā</t>
  </si>
  <si>
    <t>Uzbūvēta baseins.</t>
  </si>
  <si>
    <t>Veloparka izveide Pauzera pļavās Tukumā</t>
  </si>
  <si>
    <t>privāts 100000</t>
  </si>
  <si>
    <t xml:space="preserve">Izveidota veloparka trase, iekļaujot to degradētās teritorijas Pauzera pļavās kā vienu no sporta – rekreācijas komponentēm. </t>
  </si>
  <si>
    <t>Īpašumu pārvalde</t>
  </si>
  <si>
    <t>Āra slidotavas izveide.
Skeitparku izveide (varbūt kopā ar veloparku?)</t>
  </si>
  <si>
    <t>Aprīkojuma iegāde Tukuma šautuvei</t>
  </si>
  <si>
    <t>Izbūvēti 5 gab. publiskie āra pludmales volejbola laukumi Pauzera pļavās Tukumā (2 gab.izbūvēti jau 2018.g.)</t>
  </si>
  <si>
    <t>Tukuma Sporta skola</t>
  </si>
  <si>
    <t>Pludmales volejbola laukumu izbūve Tukumā</t>
  </si>
  <si>
    <t>Atjaunots jumts virs vecās sporta zāles un virs vecās skatītāju ložas.</t>
  </si>
  <si>
    <t>Tukuma Sporta skolas jumta atjaunošana</t>
  </si>
  <si>
    <t>Tukuma Sporta skolas piebūves celtniecība - slēgta telpa vieglatlētikas nodarbībām - vieglatlētikas manēža.</t>
  </si>
  <si>
    <t>Tukuma Sporta skolas piebūves būvniecība</t>
  </si>
  <si>
    <t>Latvijas Futbola federācija 125 000</t>
  </si>
  <si>
    <t>Laistīšanās sistēmas ierīkošana (30 000 eur, no tā LFF 15 000eur; 20.03.2020. 1 mēn).
Apgaismojums (300 000eur, no tā LFF 100 000eur; no 2021.gada 2 gadi).</t>
  </si>
  <si>
    <t>Tukuma pilsētas stadiona Kuldīgas ielā 74 infrastruktūras uzlabošana</t>
  </si>
  <si>
    <t>Latvijas Futbola federācija 9000</t>
  </si>
  <si>
    <t>Tribīnes ierīkošana pie futbola laukuma (18 000 eur). 
Izbūvēts auto stāvlaukums pie esošā mākslīgā futbola laukuma Revolūcijas ielā (Pauzera pļavas) un sakārtots blakus esošais dabīgā seguma futbola laukums.</t>
  </si>
  <si>
    <t>Tukuma mākslīgā futbola stadiona Revolūcijas ielā 4 infrastruktūras uzlabošana</t>
  </si>
  <si>
    <t xml:space="preserve">Upmalas pļavas labiekārtošana Irlavas pagastā </t>
  </si>
  <si>
    <t>Veikta Upmalas pļavas labiekārtošana.</t>
  </si>
  <si>
    <t>Pūres sporta laukuma infrastruktūras uzlabošana</t>
  </si>
  <si>
    <t>Uzlabota sporta infrastruktūra. Uzstādīti āra trenažieri. Uzstādīta nojume, tualete.
Pūres sporta laukumā pie futbola vārtiem nomainīta augšējā siena (2000 EUR).</t>
  </si>
  <si>
    <t>Pūres un Jaunsātu pagastu pārvalde</t>
  </si>
  <si>
    <t>Dzintara ciema sporta laukuma labiekārtošana</t>
  </si>
  <si>
    <t>Labiekārtots sporta un rotaļu laukums (šūpoles).
Volejbola laukuma ierīkošana (stabi, tīkls, 500EUR).</t>
  </si>
  <si>
    <t>Sporta laukuma labiekārtošana Zentenē</t>
  </si>
  <si>
    <t xml:space="preserve">Izveidots volejbola laukums Zentenes pagastā, īpašumā Līvi. </t>
  </si>
  <si>
    <t>Kultūra un kultūrvide</t>
  </si>
  <si>
    <t>Radīt daudzveidīgu  kultūras piedāvājumu, rosinot jaunrades procesus</t>
  </si>
  <si>
    <r>
      <t xml:space="preserve">Efektīva </t>
    </r>
    <r>
      <rPr>
        <b/>
        <sz val="14"/>
        <color theme="1"/>
        <rFont val="Times New Roman"/>
        <family val="1"/>
        <charset val="186"/>
      </rPr>
      <t>informācijas aprite</t>
    </r>
    <r>
      <rPr>
        <sz val="14"/>
        <color theme="1"/>
        <rFont val="Times New Roman"/>
        <family val="1"/>
        <charset val="186"/>
      </rPr>
      <t xml:space="preserve"> starp kultūras iestādēm un organizācijām pasākumu rīkošanā</t>
    </r>
  </si>
  <si>
    <t>Pilnveidota platforma informācijas plānošanai un izveidošanai, sanāksmes par gada, ceturkšņa un operatīvajiem plāniem, vienošanās par prioritātēm, pasākumu ievietošana pašvaldības tīmekļa vietnē</t>
  </si>
  <si>
    <t>pastāvīgi</t>
  </si>
  <si>
    <t>Pašvaldības administrācija, kultūras, tūrisma un sporta pārvalde</t>
  </si>
  <si>
    <t>Tukuma novada kultūrvides attīstības plāns 2020.-2025.</t>
  </si>
  <si>
    <r>
      <t xml:space="preserve">Kultūras </t>
    </r>
    <r>
      <rPr>
        <b/>
        <sz val="14"/>
        <color theme="1"/>
        <rFont val="Times New Roman"/>
        <family val="1"/>
        <charset val="186"/>
      </rPr>
      <t>projektu konkurss</t>
    </r>
    <r>
      <rPr>
        <sz val="14"/>
        <color theme="1"/>
        <rFont val="Times New Roman"/>
        <family val="1"/>
        <charset val="186"/>
      </rPr>
      <t xml:space="preserve"> sabiedrības iniciatīvām</t>
    </r>
  </si>
  <si>
    <t>Ikgadējs pašvaldības finansiāls atbalsts kultūras iniciatīvām visā novada teritorijām, kultūras projektu konkurss, kvalitatīvas kultūras iniciatīvas un to skaits</t>
  </si>
  <si>
    <t>Pašvaldības administrācija</t>
  </si>
  <si>
    <r>
      <t xml:space="preserve">Kultūras pasākumu </t>
    </r>
    <r>
      <rPr>
        <b/>
        <sz val="14"/>
        <color theme="1"/>
        <rFont val="Times New Roman"/>
        <family val="1"/>
        <charset val="186"/>
      </rPr>
      <t>informācijas regulāra izvietošana</t>
    </r>
    <r>
      <rPr>
        <sz val="14"/>
        <color theme="1"/>
        <rFont val="Times New Roman"/>
        <family val="1"/>
        <charset val="186"/>
      </rPr>
      <t xml:space="preserve"> interneta resursos un plašsaziņas līdzekļos</t>
    </r>
  </si>
  <si>
    <t>PB</t>
  </si>
  <si>
    <t>Izveidots pārskatāms pasākumu kalendārs Tukuma novada plašsaziņas līdzekļos un interneta resursos</t>
  </si>
  <si>
    <t>Tradīciju un gadskārtu pasākumi, tradicionālie pasākumi</t>
  </si>
  <si>
    <t>Rožu svētki, Precību spēles, Tiekamies Tukumā, Muzeju nakts, Baznīcu nakts, Leģendu nakts, Sirds uz perona u.c Gadskārtu svētki, plaša pušu iesaiste - mājražotāji, amatnieki.Pasākumu skaits pilsētās un pagastos.</t>
  </si>
  <si>
    <t>Tukuma novada lietrārā mantojuma, amatu un kino popularizēšana</t>
  </si>
  <si>
    <t xml:space="preserve">Leģendu, pasaku un kino popularizēšana dažādos žanros un formās.  Rakstniecības pasākumu organizēšana bibliotēkā un novadnieku darbu popularizēšana. Tikšanās ar pazīstamiem novada literātiem. Pasākumi, akcijas, īsfiilmas, jauniešu eseju konkursi, kuras tiek radītas, izmantojot Tukuma novadā radītos literāros tēlus. </t>
  </si>
  <si>
    <t>Dažādu mākslas platformu izveide</t>
  </si>
  <si>
    <r>
      <t xml:space="preserve">Starpdisciplināra rakstura uzvedumi un pasākumi - </t>
    </r>
    <r>
      <rPr>
        <i/>
        <sz val="14"/>
        <color theme="1"/>
        <rFont val="Times New Roman"/>
        <family val="1"/>
        <charset val="186"/>
      </rPr>
      <t>deja+dziesma+dzeja</t>
    </r>
    <r>
      <rPr>
        <sz val="14"/>
        <color theme="1"/>
        <rFont val="Times New Roman"/>
        <family val="1"/>
        <charset val="186"/>
      </rPr>
      <t>, jaunu mērķa auditoriju piesaiste</t>
    </r>
  </si>
  <si>
    <t>Vietējā identitātē balstītas telpas izveide, apzinot kultūrvēsturisko mantojumu un radot piederības sajūtu</t>
  </si>
  <si>
    <t>Saglabāts kultūrvēsturiskais mantojums un tradīcijas, organizēto izpētes ekspedīciju skaits, pētītas un popularizētas vietējās kultūrvēsturiskās un mūsdienu vērtības, muzeja krājuma papildināšana. Apzinātas, sakārtotas un labā stāvoklī uzturētas izcilu novada iedzīvotāju piemiņas vietas, informācijas materiāli par viņiem, piemiņas pasākumu organizēšana, vides objekta “Vārti no pagātnes uz nākotni” uzturēšana un izmantošana. Pilnveidotas un modernizētas pagastu vēstures istabas, piederības sajūta novadam.</t>
  </si>
  <si>
    <t>Dievnami – pieejamas kultūrvietas novadā</t>
  </si>
  <si>
    <t>Tukuma novada baznīcu pieejamība apskatei, sadarbība vasaras skolu, nometņu organizēšanā, regulāri kultūras pasākumi un koncerti, izmantojot baznīcu infrastruktūru</t>
  </si>
  <si>
    <t>Draudzes, Džūkstes baznīcas atbalsta biedrība, Lestenes</t>
  </si>
  <si>
    <t>Starpinstitucionālā sadarbība ar saistītiem sektoriem kultūrpiedāvājuma izstrādē un popularizēšanā</t>
  </si>
  <si>
    <t>Sadarbība ar tūrisma informācijas centriem Latvijā, kultūrizglītības un izglītības iestādēm, uzņēmējiem. Tukuma kultūras piedāvājums iekļauts reģiona mārketinga materiālos, izplatīts Latvijas tūrisma informācijas centros. Kultūras piedāvājumā iekļautas visas Tukuma novada kultūras iestādes</t>
  </si>
  <si>
    <t xml:space="preserve">Sistēmas/platformas izveide (sociālie tīkli, digitālie rīki u.c.). Iekļaujit onformāciju arī par jauniešu centriem, amatniecības centriem, tūrisma centriem, sportu. </t>
  </si>
  <si>
    <t xml:space="preserve">Kopīgas stratēģijas izstrāde jaunā novada kultūras dzīvei, pārvaldībai. </t>
  </si>
  <si>
    <t>Veicināt iedzīvotāju līdzdalību un kopienas iniciatīvas veidošanos (kultūras pasākumu ideju banka, iedz. aptauja, atgriezeniskās saites veicināšana)</t>
  </si>
  <si>
    <t>Kultūras darbinieku sadarbība ar kultūrizglītības iestādēm</t>
  </si>
  <si>
    <t>Transporta pieejamība bērniem, jauniešiem uz pasākumiem pulciņiem, nodarbībam</t>
  </si>
  <si>
    <t>Paplašnāt kultūras piedāvājumu, ne tikai entogrāfisko mantojumu</t>
  </si>
  <si>
    <t>Kvalitatīvu pasākumu nepieciešamība, kuri nepārklājas novada griezūmā, ietvero informācijas apriti pasākumu organizēšanā</t>
  </si>
  <si>
    <t>Novadpētniecības materiālu digitalizēšana</t>
  </si>
  <si>
    <t>Veidot izpratni par kultūras procesiem skolēniem, nodrošināt kultūras iespējas izglītības iestādē. Tā tiek saņemta kā obligāta, Latvijas skolas somas programma, sadarbība ar mūzikas un mākslas skolas jauniešiem</t>
  </si>
  <si>
    <t>Kultūras darbinieku kapacitātes celšana, īpaši mazās vietās</t>
  </si>
  <si>
    <t>Organizēt novadpētniecības pasākumus, ekspedīcijas. Muzeju un izglītības iestāžu sadarbība, brīvprātīgo darbs, jauniešu iesaiste muzeju un kultūras pasākumu darbībā, veicināt skolēnu iesaistīšanos novadpētniecības darbā</t>
  </si>
  <si>
    <t xml:space="preserve">Veicināt sadarbības izpratni par laikmetīgo mākslu
</t>
  </si>
  <si>
    <t>Sadarbības veicināšana visos līmeņos. Izmantot starptautiskās iespējas</t>
  </si>
  <si>
    <t>Cilvēkresrusu pieaistīšana jauniešu pulciņiem, kolektīviem</t>
  </si>
  <si>
    <t>Sekmēt kultūras infrastruktūras pilnveidi un pieejamību</t>
  </si>
  <si>
    <t>Mākslinieku radošo darbnīcu un mūsdienīgas izstāžu zāles izveide</t>
  </si>
  <si>
    <t>Telpas mākslinieku radošajai darbībai, iespēja piedalīties apmeklētājiem radošajā procesā, iekārtotas pašvaldībai piederošajos īpašumos</t>
  </si>
  <si>
    <t>Muzeja struktūrvienību ēku atjaunošana un modernu aprīkojumu iegāde</t>
  </si>
  <si>
    <t>Iespēja eksponēt mūsdienu mākslinieku darbus, atbilstošs apgaismojums, pieejamība</t>
  </si>
  <si>
    <t>Tukuma muzejs</t>
  </si>
  <si>
    <t>Attīstīt tehnisko un digitālo nodrošinājumu novadā</t>
  </si>
  <si>
    <t>Projektora iegāde Slampes kultūras pilij</t>
  </si>
  <si>
    <t>Radošā pagalma izveide pie Kandavas kultūras nama</t>
  </si>
  <si>
    <t>Tukuma kultūras nama atjaunošana. Moderna kultūras centra izveide</t>
  </si>
  <si>
    <t>"Ozolāju" estrādes labiekārtošana (nākamā kārta)</t>
  </si>
  <si>
    <t>Nodrošinājums brīvdabas estrādēm. Āra aprīkojums ir būtisks arī muzejiem, izstādēm un pasākumiem</t>
  </si>
  <si>
    <t>Iekštelpu infrastruktūra pulciņiem, jauiešiem (ventilācija, telpu nodrošināšana, Engures KN)</t>
  </si>
  <si>
    <t xml:space="preserve">Tehniskais piedāvājums, lai nodrošinātu viesmākslinieku koncertus (Kandavā) </t>
  </si>
  <si>
    <t>Tukuma kultūras nama un Tukuma Mākslas un mūzikas skolas tehniskā stāvokļa uzlabošana</t>
  </si>
  <si>
    <t>Kultūras nams Irlavā (pašlaik notiek pielāgotā zālē)</t>
  </si>
  <si>
    <t>Flīģeļa iegāde (Kandavas Mākslas un mūzikas skola, Engures novads)</t>
  </si>
  <si>
    <t>Atbilstoša aprīkojuma iegāde Kandavas Mākslas un mūzikas skolai (mūzikas instruenti, profesionāli gaismotāji, skaņotāji)</t>
  </si>
  <si>
    <t>Lielākas telpas Tukuma Mākslas un mūzikas skolai, Kandavas Deju skola - pašai savas telpas</t>
  </si>
  <si>
    <t>Muzeju infrastruktūra un aprīkojums (Džūkstes pasaku muzejs, Jaunpils muzejs, Tukuma muzejs, Kandavas muzejs)</t>
  </si>
  <si>
    <t xml:space="preserve">Bibliotēku aprīkojums un nodrošinājums (Jaunpils bibliotēkas pielāgošana cilvēkiem ar kustību traucējumiem, </t>
  </si>
  <si>
    <t>Kandavas kultūrvēsturiskā centra esošo ēku lietderīga izmantošana</t>
  </si>
  <si>
    <t>Brīvdabas kino (pārvietojams, auto u.c.) - aprīkojuma iegāde</t>
  </si>
  <si>
    <t>Izstāžu zāle Tukumā</t>
  </si>
  <si>
    <t>Iegādāties/īrēt pārvietojamās skatuves, kuras varētu rotēt pa pagastiem, nodrošināt āra apgaismojumu, bāzes staciju - prof. gaismotāji un skaņotāji</t>
  </si>
  <si>
    <t>Tērpi kolektīviem</t>
  </si>
  <si>
    <t>Nodrošināt kultūras vērtību saglabāšanu un popularizēšanu</t>
  </si>
  <si>
    <t>Mazo kultūrvietu ilgtspējas nodrošināšana un uzturēšana (kultūras pārvaldība un sistemātisks atbalsts gan reģionālajām, gan vietējām iniciatīvām)</t>
  </si>
  <si>
    <t>Tukuma novada mākslas kolekcijas izstādīšana un popularizēšana</t>
  </si>
  <si>
    <t>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</si>
  <si>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Reģionālā restaurācijas centra izveide Tukumā</t>
  </si>
  <si>
    <t>Aktualizēts tehniskais projekts un izveidots restaurācijas centrs Durbes pils kompleksā</t>
  </si>
  <si>
    <t>Dziesmu un deju svētku tradīcijas ilgtspēja</t>
  </si>
  <si>
    <t>PB, VB</t>
  </si>
  <si>
    <t>Starpnovadu sadarbība Dziesmu un deju svētku procesa un citu valstiski nozīmīgu pasākumu koordinēšanā, novada amatierkolektīvu dalība Dziesmu un deju,  svētkos</t>
  </si>
  <si>
    <t>Kandavas pulvertoņa saglabāšana, Kandavā restaurēt Livonijas pilsdrupas, ierīkot gaisma tramvaju no Pilskalna līdz Abavas otram krastam, skatu torņa izbūve Kuršu pilskalna teritorijā, Kandavas sinagogas atjaunošana (pārbūvējot par mūsdienu prasībām atbilstošu bibliotēku)</t>
  </si>
  <si>
    <t>Nepieciešama pastāvīga kultūrvēsturisko objektu atjaunošana, kultūrvēsturisko ēku saglabāšana</t>
  </si>
  <si>
    <t>Pietiekama kultūrvēsturiskā mantojuma izmantošana tūrisma un apmeklēšanas apritē</t>
  </si>
  <si>
    <t>Amatiermākslas kolektīvu darbības nodrošinājums</t>
  </si>
  <si>
    <t>Amatiermākslas kolektīvu un grupu, ansambļu, izglītības iestāžu amatiermākslas kolektīvu materiālās bāzes (tērpu, inventāra, mūzikas instrumentu) iegāde un atjaunošana, vadītāju darba nodrošinājums</t>
  </si>
  <si>
    <t>Tukuma Mākslas skolas materiāltehniskās bāzes uzlabošana</t>
  </si>
  <si>
    <t>Iegādāti 5 stacionārie datori ( 2155.00 eur), iegādāts lāzerprinteris (500.00 eur),  iegādāts papīra griezējs (500.00 eur), iegādāta stikla kausēšanas krāsns (2599.00 eur, VKKF projekts).</t>
  </si>
  <si>
    <t>Tukuma Mākslas skola</t>
  </si>
  <si>
    <t>Tukuma IP</t>
  </si>
  <si>
    <t>Darbība notiek daļēji</t>
  </si>
  <si>
    <t>Tukuma Mūzikas skolas telpu atjaunošana un jaunu mūzikas instrumentu iegāde</t>
  </si>
  <si>
    <t>1. Atjaunotas Tukuma Mūzikas skolas telpas (hidroizolācijas ierīkošana Baznīcas ielas ēkai 3065eur, videonovērošanas ierīkošana 1092eur). 
2. Ierīkota ugunsdzēsības sistēma (6287eur).
3. Iegādāts flīģelis vai klavieres (30000eur).</t>
  </si>
  <si>
    <t>2018-2022</t>
  </si>
  <si>
    <t>Turpināt ieviest novitātes pasākumu plānā, atbilstoši dažādu iedzīvotāju grupu interesēm</t>
  </si>
  <si>
    <t>Organizēt interaktīvo spēli „Iepazīsti Latviju!” (gadā EUR 100)
Organizēt inovatīvus pasākumus dažāda vecuma un interešu grupām (gadā EUR 700)</t>
  </si>
  <si>
    <t>2021-2027</t>
  </si>
  <si>
    <t>Kultūras pārvalde, SK "Kandava"; Bibliotēka</t>
  </si>
  <si>
    <t>Kandavas IP</t>
  </si>
  <si>
    <t xml:space="preserve">Kultūras pārvaldes, kultūras namu, bibliotēku un citu kultūras iestāžu darbinieku pieredzes apmaiņu un treniņu programmas </t>
  </si>
  <si>
    <t>1. Apmeklēt informatīvus pasākumus (semināri, konferences, u.c.) (gadā EUR 500, septiņos gados EUR 3 500);
2. Nodrošināt inventāru un materiāli tehnisko bāzi (gadā EUR 1 500, septiņos gados EUR 10 500);
3. Pieredzes apmaiņas braucieni ar Kandavas novada sadarbības partneru kultūras iestādēm un citām kultūras iestādēm (gadā EUR 5 000, septiņos gados EUR 35 000).</t>
  </si>
  <si>
    <t>Kultūras pārvalde; Atbildīgie kultūras speciālisti</t>
  </si>
  <si>
    <t>Veicināt interešu grupu attīstību</t>
  </si>
  <si>
    <t>Nodrošināt pašvaldības telpas iedzīvotāju iniciatīvām;
Nodrošināt pašvaldības līdzfinansējumu iedzīvotāju iniaciatīvu programmām (gadā EUR 25 000, septiņos gados EUR 175 000)</t>
  </si>
  <si>
    <t>Kandavas novada dome</t>
  </si>
  <si>
    <t xml:space="preserve">NVO darbības atbalstīšana </t>
  </si>
  <si>
    <t>Turpināt sadarbību ar biedrību "Kandavas partnerība" un nodibin. "KNIF" iniciatīvu atbalstam (gadā EUR 2 500, septiņos gados EUR 17 500)</t>
  </si>
  <si>
    <t>Nodrošināt visas novada bibliotēkas ar galda spēlēm, datorspēlēm, attīstošajām spēlēm</t>
  </si>
  <si>
    <t>Bibliotēka</t>
  </si>
  <si>
    <t>Veidot visās bibliotēkās video arhīvus, kas pieejami lietotājiem</t>
  </si>
  <si>
    <t>Organizēt Kandavas novada Novadnieku dienu</t>
  </si>
  <si>
    <t>Kultūras pārvalde</t>
  </si>
  <si>
    <t>Nodrošināt telpas kolektīvu darbībai</t>
  </si>
  <si>
    <t>Piejūras pašvaldību senioru festivāls Jaunpilī  “PIE JŪRAS DZĪVE MANA”</t>
  </si>
  <si>
    <t xml:space="preserve">Noorganizēts piejūras pašvaldību senioru festivāls Jaunpilī  “PIE JŪRAS DZĪVE MANA” </t>
  </si>
  <si>
    <t>Novada administrācija, PA Jaunpils</t>
  </si>
  <si>
    <t xml:space="preserve">Jaunpils novadam – 10! </t>
  </si>
  <si>
    <t>Noorganizēti Jaunpils novada svētki "Jaunpils novadam -10!" - profesionālu mākslinieku koncerts, svētki bērniem, pašdarbnieku koncerts</t>
  </si>
  <si>
    <t xml:space="preserve">Jaunpils dejotāju svētki </t>
  </si>
  <si>
    <t xml:space="preserve">Noorganizēts pasākums, kurā  piedalīsies kolektīvi no Latvijas novadiem, kuros dejo jaunpilnieki </t>
  </si>
  <si>
    <t>2019-2021</t>
  </si>
  <si>
    <t>Jaunpils talanti - 2019</t>
  </si>
  <si>
    <t>Noorganizēts pasākums, kurā  piedalīsies  Jaunpils iedzīvotāji, kuri ir talantīgi dziedātāji, dejotāji, vingrotāji, daiļlasītāji, spēlētāji…</t>
  </si>
  <si>
    <t>Engures Saieta nama ekspozīciju izveide</t>
  </si>
  <si>
    <t>Engures ciema vēstures ekspozīciju 
izveide un uzstādīšana Saieta namā.</t>
  </si>
  <si>
    <t>Engures pagasta pārvalde</t>
  </si>
  <si>
    <t>Engures IP</t>
  </si>
  <si>
    <t>A prioritāte</t>
  </si>
  <si>
    <t xml:space="preserve">Tukuma pilsētas kultūras nama pārbūve </t>
  </si>
  <si>
    <t>Veikta kultūras nama jaunākās ēkas daļas pārbūve un vecās daļas (Viesīgās biedrības nams) restaurācija, tajā skaitā veikti ēkas energoefektivitātes uzlabošanas pasākumi. Veikta teritorijas labiekārtošana.
Kanalizācijas cauruļu nomaiņa un publiskās zonas labierīcību kosmētiskais remonts (novērsta avārijas stāvokļa situācija labierīcību telpās apmeklētājiem un amatieru mākslas kolektīvu dalībniekiem).</t>
  </si>
  <si>
    <t>2018-2025</t>
  </si>
  <si>
    <t>Tukuma pilsētas kultūras nams/ Attīstības nodaļa</t>
  </si>
  <si>
    <t>Durbes estrādes Tukumā atjaunošana un labiekārtošana</t>
  </si>
  <si>
    <t>Nomainīti visi skatītāju zonas soli Durbes estrādē (t.sk. betonējamā un koka daļa) (115 000 eur).
Durbes estrādes kopējā platība 4998m2.</t>
  </si>
  <si>
    <t>Tukuma pilsētas kultūras nams</t>
  </si>
  <si>
    <t>Irlavas kultūras nama pārbūve</t>
  </si>
  <si>
    <t>Piebūve pie esošās ēkas. Piemērota ēka kultūras nama funkciju nodrošināšanai.
Ierīkots zāles, skatuves, sienu apgaismojums.</t>
  </si>
  <si>
    <t>2020-2025</t>
  </si>
  <si>
    <t>Darbība nenotiek</t>
  </si>
  <si>
    <t>Pūres kultūras nama klēts un saimniecības ēkas atjaunošana</t>
  </si>
  <si>
    <t xml:space="preserve">Atjaunota Pūres kultūras nama klēts un saimniecības ēka. </t>
  </si>
  <si>
    <t>Pūres kultūras nama teritorijas labiekārtošana</t>
  </si>
  <si>
    <t>Labiekārtota teritorija pie Pūres kultūras nama. Atjaunots segums pie kultūras nama. Izbūvēts stāvlaukums. 
Uzcelta āra terase pie lielās zāles Pūres kultūras namam.</t>
  </si>
  <si>
    <t>2018-2023</t>
  </si>
  <si>
    <t>Pūres kultūras nama telpu atjaunošana un aprīkojuma iegāde</t>
  </si>
  <si>
    <t>Atjaunota aktieru telpa.
Pūres kultūras nama telpas un skatuves aizkari apstrādi atbilstoši ugunsdrošības noteikumu prasībām.</t>
  </si>
  <si>
    <t>2021-2024</t>
  </si>
  <si>
    <t>Jaunsātu pakalpojuma centra un tautas nama ēkas atjaunošana</t>
  </si>
  <si>
    <t>Veikts jumta remonts Jaunsātu pakalpojuma centra un tautas nama ēkai.</t>
  </si>
  <si>
    <t>2020-2022</t>
  </si>
  <si>
    <t>Slampes Kultūras pils telpu atjaunošana un aprīkošana ar modernu aprīkojumu</t>
  </si>
  <si>
    <t>Atjaunotas Slampes Kultūras pils pagrabstāva telpas - telpas māklsas studijai, amatiermākslas kolektīviem, tērpu noliktava.
Izveidots kvalitatīvs teātra izrāžu centrs, atjaunota skatuve un aizskatuve, skatuves ripa, uzstādīti podesti.
Atjaunots apgaismojums 1.stāva foajē.
Izpildīt UG normas un prasības. (UG projekta izstrāde 10 165 eur)
Iegādāts jauns projektors un kinoekrāns.</t>
  </si>
  <si>
    <t>2020-2023</t>
  </si>
  <si>
    <t>Slampes un Džūkstes pagastu pārvalde</t>
  </si>
  <si>
    <t>Slampes Kultūras pils teritorijas labiekārtošana</t>
  </si>
  <si>
    <t xml:space="preserve">Izbūvēts apgaismojums Slampes Kultūras pils teritorijā. </t>
  </si>
  <si>
    <t>Džūkstes biedrību nama fasādes atjaunošana</t>
  </si>
  <si>
    <t>Atjaunota Džūkstes biedrību nama fasāde.</t>
  </si>
  <si>
    <t>Apgaismojuma uzstādīšana Džūkstes Piemiņas parkā</t>
  </si>
  <si>
    <t>Izgaismots K.Zemdega veidotais piemineklis I pasaules kara kritušajiem karavīriem, Džūkstes Piemiņas parkā.</t>
  </si>
  <si>
    <t>2021-2023</t>
  </si>
  <si>
    <t>Aprīkojuma iegāde Tumes kultūras namam</t>
  </si>
  <si>
    <t>Iegādāti krēsli (daļēji 100gab. nopirkti 2019.gadā).
Uzstādīta moderna skaņas aparatūra.
Iegādāti jauni aizkari skatuvei (priekškars, kulises, sofes, fons) un priekškara mehānisms 20 187,13 eur.</t>
  </si>
  <si>
    <t>2019-2023</t>
  </si>
  <si>
    <t>Tumes un Degoles pagastu pārvalde</t>
  </si>
  <si>
    <t>Darbība notiek; LAD</t>
  </si>
  <si>
    <t>Degoles pagasta Čubatu estrādes pārbūve</t>
  </si>
  <si>
    <t>Atjaunots elektrības pieslēgums, veikta skatuves pārbūve.</t>
  </si>
  <si>
    <t>Darbība nenotiek; LAD</t>
  </si>
  <si>
    <t xml:space="preserve">Vasaras estrādes izbūve Tumes pagastā </t>
  </si>
  <si>
    <t>Izbūvēts piebraucamais ceļš, auto stāvvieta, vieglas konstrukcijas estrāde, sēdvietas skatītājiem, gājēju celiņi, apgaismojums (pašvaldības īpašumā pie Tumes strauta).</t>
  </si>
  <si>
    <t>2020-2024</t>
  </si>
  <si>
    <t>Tumes kultūras nama infrastruktūras attīstība</t>
  </si>
  <si>
    <t>Uzbūvēta piebūve Tumes kultūras namam - mēģinājuma telpas un izbūvēta ventilācijas sistēma (5000 eur).
Pārbūvēta un modernizēta elektroinstalācija.
Veikts kosmētiskais remonts zālē.
Jaunas grīdas ieklāšana zālē un foajē.</t>
  </si>
  <si>
    <t>Sēmes bibliotēkas pārbūve</t>
  </si>
  <si>
    <t>Paplašinātas bibliotēkas telpas. Risinājums - piebūve pie esošās ēkas.</t>
  </si>
  <si>
    <t>2023-2026</t>
  </si>
  <si>
    <t xml:space="preserve">Džūkstes 1.bibliotēkas fasādes atjaunošana </t>
  </si>
  <si>
    <t>Atjaunota fasāde Džūkstes 1.bibliotēkai.</t>
  </si>
  <si>
    <t>Tukuma Mākslas muzeja ēkas atjaunošana</t>
  </si>
  <si>
    <t>Atjaunota ēkas fasāde Harmonijas ielā 7, kultūrvēsturiskās apbūves saglabāšanai un pievilcībai. Restaurēti būvgaldniecības izstrādājumi. Modernizēta elektroinstalācija. Izbūvēts pieslēgums centalizētajai apkures sistēmai. Labiekārtota teritorija.</t>
  </si>
  <si>
    <t>2019-2024</t>
  </si>
  <si>
    <t>Durbes pils kompleksa attīstība un aprīkojuma iegāde</t>
  </si>
  <si>
    <t>Restaurēta klēts un kalpu māja. (2020.g. kalpu mājas A-D korpusa jumta konstrukciju glābšanas darbi 50 000 eur). Veikta pamatu hidroizolācija un izbūvēta lietusūdens novadīšanas sistēma novadot ūdeni nost no kalpu mājas pagraba, rekonstruēts 1 siltumapgādes posms (kalpu māja-pils).
Restaurēts akmens apkārtmūris (1 posms restaurēts 2019.gadā).
Izbūvēts stāvlaukums pie Durbes pils.
Izveidotas ekspozīcijas un iegādātas mēbeles izstāžu eksponēšanai (2020.g. VKKF ar 10000 eur atbalstīts projekts "Durbes pils lielās zāles ekspozīcijas pabeigšana", kopējās izm. 40000 eur).
Iegādāts jauns flīģelis Tukuma muzejam novietošanai Durbes pilī. (40 000 eur, 2020.g.)</t>
  </si>
  <si>
    <t>2016-2021</t>
  </si>
  <si>
    <t>Darbība notiek; VKKF/ VKPAI/ NKMP</t>
  </si>
  <si>
    <t>Durbes pils parka labiekārtošana un degradētās teritorijas sakopšana</t>
  </si>
  <si>
    <t>Grants ieseguma un funkcionāla apgaismojuma ierīkošana, arhitektūras mazo formu uzstādīšana, teritorijas pielāgošana rekreācijai.
Brīvdabas ekspozīcijas izveidošana. Parka A daļas attīrīšana no krūmiem un pašizsējas kokiem, meliorācijas sistēmas atjaunošana, pils dīķa iztīrīšana, oranžērijas drupu konservācija, graustu nojaukšana</t>
  </si>
  <si>
    <t>2021-2025</t>
  </si>
  <si>
    <t>Saglabāt viduslaiku pils fragmentu"Pils tornis" un padarīt to pieejamāku tūristiem</t>
  </si>
  <si>
    <t>Nomainīts "pils torņa" dakstiņu jumta segums, izveidota siltumizolācija, modernizēta elektroinstalācija, restaurēti logi un durvis, interjera elementi. Ēka pieslēgta centalizētajai apkures sistēmai. Būtu labi bēniņos novietot tālskati, kas veicinātu tūristu pieplūdumu. Labiekārtot teritoriju. Nomainīt ekrāna moduļus vides objektā "Vārti no pagātnes uz nākotni"</t>
  </si>
  <si>
    <t>2021-2026</t>
  </si>
  <si>
    <t>Pastariņa muzeja darbības uzlabošana un teritorijas labiekārtošana</t>
  </si>
  <si>
    <t xml:space="preserve">Labiekārtota Pastariņa muzeja sēta, iekļaujot ilgadīgos stādījumus, solus, tiltiņus u.c. Atjaunots akmens mūra pagrabs. Pabeigta ekspozīcija "Modernā lauksaimniecība" (100 gades Programma) Uzbūvēta lauksaimniecības tehnikas kolekcijas glabātuve.
Uzbūvēts apmeklētāju uzņemšanas centrs. Ierīkots stāvlaukums un izveidota tualete apmeklētājiem. Tirdzniecības vietas izveide. </t>
  </si>
  <si>
    <t>Darbība notiek</t>
  </si>
  <si>
    <t>Džūkstes Pasaku dārza izveidošana</t>
  </si>
  <si>
    <t xml:space="preserve">Izveidots Džūkstes pasaku dārzs pie Džūkstes pasaku muzeja. Atjaunoti apstādījumi, izbūvēta pastaigu taka ar informācijas stendiem, izveidots bērnu rotaļu laukums. </t>
  </si>
  <si>
    <t>Darbība notie; 100 gades programma</t>
  </si>
  <si>
    <t>Modernas ekspozīcijas izveide Džūkstes Pasaku muzejā</t>
  </si>
  <si>
    <t>Izveidota moderna ekspozīcija Džūkstes Pasaku muzejā "A.Lerhis-Puškaitis un pasakas". Iegādāts aprīkojums.</t>
  </si>
  <si>
    <t>2019-2022</t>
  </si>
  <si>
    <t>Džūkstes pasaku muzeja ēku pārbūve</t>
  </si>
  <si>
    <t xml:space="preserve">Izstrādāts glābšanas projekts.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Uzbūvēts jauns malkas šķūnis. </t>
  </si>
  <si>
    <t>Tukuma Audēju darbnīcas darbības uzlabošana</t>
  </si>
  <si>
    <t>Vides pieejamība - nodrošināta piekļuve personām ar funkcionāliem traucējumiem. 
Iegādāts ekspozīcijas aprīkojums, modernizēta elektroinstalācija un apgaismojums.</t>
  </si>
  <si>
    <t>2018-2021</t>
  </si>
  <si>
    <t>Kultūras un izglītības centra "Tukku Magi" izveide Tukumā</t>
  </si>
  <si>
    <t>Izveidots jauns mākslas un kultūras objekts Pasta ielā 26, Tukumā, bijušajās Tukuma fermentu rūpnīcas, vēl senāk – Zēberga spirta un iesala rūpnīcas ēkās izziņai, izglītībai un tūrismam. Ēku kompleksā, kura kopējā platība ir 7000 m², plānots mūsdienu mākslas kolekciju muzejs un izpētes centrs – vieta, kurā būs apskatāma tradicionālā un mūsdienu māksla un kurā Tukuma un Latvijas iedzīvotājiem, kā arī interesentiem no citām valstīm būs pieejamas starptautiskas izglītības programmas. ietvers pasaules etnogrāfisko un mūsdienu mākslu muzeju, profesionālās un vispārizglītojošās mākslas izglītības un kultūrpētniecības programmas.</t>
  </si>
  <si>
    <t>2019-2026</t>
  </si>
  <si>
    <t>Lestenes Brāļu kapu muzeja telpu un ekspozīcijas paplašināšana</t>
  </si>
  <si>
    <t>Paplašinātas muzeja telpas un ekspozīcija.</t>
  </si>
  <si>
    <t xml:space="preserve">Lestenes baznīcas atjaunošana </t>
  </si>
  <si>
    <t>Saglabāts, aizsargāts un attīstīts valsts kultūras arhitektūras pieminekli Nr.6822 - Lestenes luterāņu baznīca. 
Restaurēts altāris retabls. Atjaunota kancele, ērģeles un citi interjera elementi.</t>
  </si>
  <si>
    <t>Izveidot amatnieku radošo darbnīcu norišu vietas visos novada pagastos</t>
  </si>
  <si>
    <t>Paplašināt un labiekārtot telpas Kandavas novada muzeja vajadzībām krājumu glabāšanai</t>
  </si>
  <si>
    <t>Izvietot krājumu muzeja 2.stāvā</t>
  </si>
  <si>
    <t>Kandavas kultūras nama fasādes remonts</t>
  </si>
  <si>
    <t>Izveidot Mākslas galeriju Baznīcas ielā 6 (Mākslas galerija nav patstāvīga iestāde, bet darbojas muzeja ietvaros, Mākslas galerija ir patstāvīga iestāde Baznīcas ielā 6)</t>
  </si>
  <si>
    <t>Uzstādīt pulksteni Kandavas vecpilsētā, kā interaktīvu objektu – norādi.</t>
  </si>
  <si>
    <t>2017-2018</t>
  </si>
  <si>
    <t>Attīstīt Kandavas pilsētas bibliotēku kā multifunkcionālu centru Sinagogas ēkā Lielā ielā 31,</t>
  </si>
  <si>
    <t xml:space="preserve">Radošās pagalma izveide pie Kandavas kultūras nama </t>
  </si>
  <si>
    <t>Atjaunot grīdu un solus Cēres estrādē</t>
  </si>
  <si>
    <t>2021- 2024</t>
  </si>
  <si>
    <t>Atjaunot un sakārtot sēdvietas un apgaismojumu Zantes estrādē</t>
  </si>
  <si>
    <t>Pabeigt rekonstrukciju "Ozolājos"</t>
  </si>
  <si>
    <t>Iegādāties pārvietojamo podestūru un iekārtas Ozolājos</t>
  </si>
  <si>
    <t>Grīdas, apgaismojuma un elektrības skapja sakārtošana Vānes estrādē</t>
  </si>
  <si>
    <t>Daļēji izpildīts</t>
  </si>
  <si>
    <t>Vānes estrādes nojumes būvniecība</t>
  </si>
  <si>
    <t>Zemītes pagasta estrādes apgaismojums</t>
  </si>
  <si>
    <t>Zantes kultūras nama renovācija, projekta atkārtota iesniegšana finasējuma piesaistei</t>
  </si>
  <si>
    <t>Apkures sistēmas nomaiņa, fasādes remonts, uzbrauktuves, sānsienu siltināšana Kandavas kultūras namā</t>
  </si>
  <si>
    <t>Papildus telpu kapitālais remonts Cēres bibliotēkā</t>
  </si>
  <si>
    <t>Tualete Zemītes bibliotēkā</t>
  </si>
  <si>
    <t>Pagrabstāva labiekārtošana Zemītes tautas namā, ventilācijas ierīkošana</t>
  </si>
  <si>
    <t>Izveidot uzbrauktuvi pie Zemītes bibliotēkas</t>
  </si>
  <si>
    <t>Ierīkot pacēlājus Matkules, Vānes, Cēres, Valdeķu bibliotekās</t>
  </si>
  <si>
    <t>Ierīkot pieejas Kandavas kultūras namā un muzejā</t>
  </si>
  <si>
    <t>Kultūras iestāžu nodrošināšana ar krēsliem, saliekamiem galdiem</t>
  </si>
  <si>
    <t>Kultūras un sporta pārvalde</t>
  </si>
  <si>
    <t>Pārvietojamas skatuves ar jumtu iegāde brīvdabas pasākumu norisei</t>
  </si>
  <si>
    <t>Skatuves aizkaru, kulišu iegāde visiem novada kultūras namiem</t>
  </si>
  <si>
    <t>Nodrošināt kultūras iestādes ar IT, gaismas un skaņas aparatūru</t>
  </si>
  <si>
    <t>Stāvlaukuma rekonstrukcija pie Zantes kultūras nama</t>
  </si>
  <si>
    <t>Skatuves grīdas būvniecība Valdeķu kultūras namā</t>
  </si>
  <si>
    <t>Skatuves podestu atjaunošana Jaunpils kultūras namā</t>
  </si>
  <si>
    <t>Atjaunoti skatuves podesti</t>
  </si>
  <si>
    <t>2019-2020</t>
  </si>
  <si>
    <t>Skatuves apgaismojuma un aizkaru pilnveidošana.</t>
  </si>
  <si>
    <t>Papildināts skatuves aprīkojums - apgaismojums, aizkari.</t>
  </si>
  <si>
    <t xml:space="preserve">Kvalitatīva bibliotēku krājuma atjaunošana </t>
  </si>
  <si>
    <t xml:space="preserve">Nodrošināts kvalitatīvs bibliotēkas krājums, iegādājoties jaunākos izdevumus daiļliteratūrā un uzziņu literatūrā, kā arī nodrošinot kvalitātīvu periodisko izdevumu pieejamību (balstoties uz Jaunpils pagasta bibliotēkas krājuma komplektēšanas un organizācijas politiku 2017. - 2021.gadam, kā arī Viesatu bibliotēkas vajadzībām) un attīstošu spēļu iegāde </t>
  </si>
  <si>
    <t>Piemērotu mēbeļu atjaunošana/papildināšana kvalitatīva bibliotēkas darba nodrošināšanai</t>
  </si>
  <si>
    <t xml:space="preserve">Pabeigta grāmatu plauktu atjaunošana, izgatavojot 3 stendus plauktu galos jaunieguvumu un grāmatu izstāžu izvietošanai,izgatavots piemērots plaukts periodisko izdevumu izvietošanai,  izgatavots pastāvīgs stends novadniekiem, kuri saistīti ar literāro darbību </t>
  </si>
  <si>
    <t xml:space="preserve">Telpu pārbūve/siltināšana novadpētniecības istabu izveidei Viesatās </t>
  </si>
  <si>
    <t>Veikta telpu pārbūve un novadpētniecības ekspozīcijas izveide Viesatu pag."Viekaļas'</t>
  </si>
  <si>
    <t xml:space="preserve">Videonovērošanas ierīkošana visās muzeja telpās </t>
  </si>
  <si>
    <t>Ugunsdrošības signalizācijas modernizācija Jaunpils muzeja telpās</t>
  </si>
  <si>
    <t>Engures kultūras nama 
rekonstrukcija</t>
  </si>
  <si>
    <t>Lapmežciema Tautas nama 
telpu renovācija un materiāli 
tehniskās bāzes uzlabošana</t>
  </si>
  <si>
    <t>Tautas nama iekštelpu renovācija,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t>
  </si>
  <si>
    <t>Lapmežciema pagasta pārvalde</t>
  </si>
  <si>
    <t>Kultūras iestādes attīstība Smārdē</t>
  </si>
  <si>
    <t>Aprīkojuma iegāde Smārdes kultūras 
centram, pasākumu programmas izveide.</t>
  </si>
  <si>
    <t>Engures novada Dome</t>
  </si>
  <si>
    <t>B prioritāte</t>
  </si>
  <si>
    <t>Atpūtas parka “Vēju dārzs” attīstība</t>
  </si>
  <si>
    <t>Brīvdabas skatuves un dīķa izbūve, 
teritorijas attīstība un labiekārtošana, 
auto stāvlaukumu izveide</t>
  </si>
  <si>
    <t>Saliekamās skatuves iegāde</t>
  </si>
  <si>
    <t>Radīt iespēju veidot kvalitatīvus brīvdabas 
pasākumus kultūrtūrisma attīstībai</t>
  </si>
  <si>
    <t>Bērzciema bibliotēkas jumta remonts</t>
  </si>
  <si>
    <t>Jumta seguma nomaiņa</t>
  </si>
  <si>
    <t xml:space="preserve">Domes iestāžu pieejamības uzlabošana </t>
  </si>
  <si>
    <t>Nodrošināta novada pašvaldības iestāžu 
(sociālās iestādes, dome, pagastnami, 
muzejs, kultūras iestādes, bibliotēkas) 
pieejamība cilvēkiem ar kustību 
traucējumiem.</t>
  </si>
  <si>
    <t>Apgaismojuma ierīkošana 
Apšuciema kultūras centra 
teritorijā un apkārtnē</t>
  </si>
  <si>
    <t>Izveidots apgaismojums Apšuciema 
kultūras centra teritorijā un tā apkārtnē</t>
  </si>
  <si>
    <t>Apšuciema kultūras centra 
telpu iekārtošana un 
uzlabošana</t>
  </si>
  <si>
    <t>Inventāra un mēbeļu iegāde Apšuciema 
kultūras centra darbības nodrošināšanai 
un paplašināšanai, remontdarbu veikšana</t>
  </si>
  <si>
    <t>Lapmežciema muzeja 
fasādes atjaunošana</t>
  </si>
  <si>
    <t>Lapmežciema muzeja ēkas vienkāršotā fasādes atjaunošana</t>
  </si>
  <si>
    <t xml:space="preserve">Lapmežciema 
pagasta pārvalde </t>
  </si>
  <si>
    <t>Tukuma novada un pārnovadu tautas tērpu kolekcijas izveidošana</t>
  </si>
  <si>
    <t>Izveidota tautas tērpu kolekcija (2019.gadā kolekcija papildināta ar 18 priekšmetiem, tostarp Aizupes un Grenču tērpiem, 2020.gadā - ar Dzūkstes un Jaunpils tērpiem, 2021.gadā - ar 19.gs. vīriešu tautas tērpu un aksesuāriem).</t>
  </si>
  <si>
    <t>2016-2020</t>
  </si>
  <si>
    <t>Darbība notiek; 100 gades programma</t>
  </si>
  <si>
    <t>IT un aprīkojuma attīstība muzeja krājumu dokumentēšanai, digitalizācijai, pieejamībai</t>
  </si>
  <si>
    <t>Iegādātas jaunas iekārtas, aprīkojums, tehnoloģijas un programmatūras muzeja vajadzībām, muzeja krājumu saglabāšanai un pieejamības nodrošināšanai. Izbūvētas videonovērošanas sistēmas visās ekspozīcijās, nodrošinot attālinātas kontroles iespējas.</t>
  </si>
  <si>
    <t>Informatīvo plāksnīšu pie Tukuma pilsētas vēsturiskajām ēkām atjaunošana un datu bāzes izveidošana</t>
  </si>
  <si>
    <t>Atjaunotas informatīvās plāksnītes pie Tukuma pilsētas vēsturiskajām ēkām.</t>
  </si>
  <si>
    <t>Sienu gleznojumi Tukuma pilsētvidē</t>
  </si>
  <si>
    <t>Tukuma muzeja mākslas kolekcijas zelta fonda un Tukuma izcilāko mākslinieku darbu reprodukciju eksponēšana pilsētvidē (Simtgades programmas turpinājums)</t>
  </si>
  <si>
    <t>2022-2029</t>
  </si>
  <si>
    <t>Kultūras, sporta un tūrisma pārvalde</t>
  </si>
  <si>
    <t>Mākslas ceļš</t>
  </si>
  <si>
    <t>Izveidots tūrisma maršruts Kurzemē. Reģionāla mēroga projekta ideja, kas iesniegta Kurzemes plānošanas reģionā kopā ar Talsu, Kuldīgas un Saldus pašvaldību.
Tukumā, lai nodrošinātu Tukuma mākslas muzeja kolekcijas pieejamība, mākslas darbi tiktu eksponēti digitāli uz ēku sienām. Tiktu nodrošināts tematiem atbilstošas mākslas kolekciju projekcijas, veidotas dažādas mākslas programmas. Mākslas kolekcijas pieejamas visu gadu ikvienam Tukuma novada viesim.</t>
  </si>
  <si>
    <t>2022-2027</t>
  </si>
  <si>
    <t>Kultūras, sporta un tūrisma pārvalde/ Attīstības nodaļa</t>
  </si>
  <si>
    <t>Tukuma novada ēku fasāžu un baznīcu izgaismošana</t>
  </si>
  <si>
    <t>Izgaismotas Tukuma pilsētas ēku fasādes, baznīcas. Īstenota akcija "Staro novada Dievnami" un "Staro novada Gaismas nami".</t>
  </si>
  <si>
    <t>Grāmatas par E.Birznieka Upīti izdošana</t>
  </si>
  <si>
    <t>Pa godu E.Birznieka Upīša 150 gada jubilejai (2021.g.) tiek izdota grāmata par E.Birznieka Upīša devumu Latvijas kultūrā.</t>
  </si>
  <si>
    <t>Kultūras, sporta un tūrisma pārvalde, Tukuma muzejs</t>
  </si>
  <si>
    <t>Grāmatas par Irlavas pagasta iestāžu vēsturi  izdošana</t>
  </si>
  <si>
    <t>Sarakstīta un izdota grāmata par Irlavas pagasta iestāžu vēsturi.</t>
  </si>
  <si>
    <t>Kandavas vēstures grāmatas izdošana un izplatīšana (autors A.Dzenis, apjoms - 300 lpp, 300 eks.)</t>
  </si>
  <si>
    <t>Izdot 7 Kandavas novada burtnīcas (300 eks.) - Vāne, Zemīte, Cēre, Matkule, Valdeķi, Zante, Kandava</t>
  </si>
  <si>
    <t xml:space="preserve">Izveidot vēstures datu bāzi pašvaldības mājas lapā </t>
  </si>
  <si>
    <t>Kandavas novada dome un Kandavas novada muzejs</t>
  </si>
  <si>
    <t>Izveidot „Vēstures telpu” Matkules pagastā</t>
  </si>
  <si>
    <t xml:space="preserve">Digitalizēt 1936.gada „Cēres Hroniku” </t>
  </si>
  <si>
    <t xml:space="preserve">Organizēt izbraukuma ekspedīcijas </t>
  </si>
  <si>
    <t>Kandavas novada muzejs</t>
  </si>
  <si>
    <t xml:space="preserve">Izveidot digitalizētu novadnieku stāstu krājumu par dažādām tēmām visos novada pagastos. Krājumu padarīt pieejamu vismaz novada muzejā un visās bibliotēkās, atzīmējot K.Mīlenbaha 165 gadu jubileju. </t>
  </si>
  <si>
    <t>Vākt, apkopot un digitalizēt novadpētniecības materiālus</t>
  </si>
  <si>
    <t>Bibliotēku darbinieki</t>
  </si>
  <si>
    <t>Kandavas vecpilsētas kultūrizglītojošo un estētisko kvalitāšu paaugstināšana</t>
  </si>
  <si>
    <t>Izvietot senas fotogrāfijas pie vēsturisku ēku fasādēm</t>
  </si>
  <si>
    <t>Pulvertorņa atjaunošana iekļaujot kultūrvides atjaunināšanu ekonomiskās izaugsmes veicināšanai Jaunpilī un Kandavā</t>
  </si>
  <si>
    <t>2017-2019</t>
  </si>
  <si>
    <t>Kandavas novada dome, Jaunpils novada dome</t>
  </si>
  <si>
    <t>Atjaunot ugunsdzēsēju depo torni, uzlikt pulskteni un karoga mastu</t>
  </si>
  <si>
    <t>2018-2020</t>
  </si>
  <si>
    <t>Atjaunot saimniecības ēku promenādē, Tirgus laukumā 9, izveidot tajā Amatu māju, "Zīļu manufaktūru"un TIC</t>
  </si>
  <si>
    <t>Kultūrvēsturisko ēku un objektu atjaunošana</t>
  </si>
  <si>
    <t>Objekti novadā- Velnala u.c.</t>
  </si>
  <si>
    <t>Kandavas novada dome, objektu īpašnieki</t>
  </si>
  <si>
    <t>Interaktīva pils vēsturiskā 17. gs. mūrējuma eksponēšana Pilskunga kabinetā</t>
  </si>
  <si>
    <t>Eksponēts apmeklētājiem vēsturiskais mūrējums</t>
  </si>
  <si>
    <t>Bruņinieku Zinību istabas izveide</t>
  </si>
  <si>
    <t>Jaunpils pils jumta restaurācija un jumta stāva izbūve</t>
  </si>
  <si>
    <t>Pils jumta restaurācija.</t>
  </si>
  <si>
    <t>Jaunpils parka un Dzirnavu teritorijas revitalizācija</t>
  </si>
  <si>
    <t>Parka un dzirnavu teritorijas labiekārtošana - meliorācija, celiņu un laukumu izbūve</t>
  </si>
  <si>
    <t>Dzirnavu kompleksa pārbūve un atjaunošana kultūras un tūrisma piedāvājuma paplašināšanai</t>
  </si>
  <si>
    <t>Dzirnavu ēkas pamatu un sienu nostiprināšana, jumta pārbūve, nodarbību telpu un apartementu izbūve. Muzeja telpu izveide Dzirnavu ansamļa saimniecības ēkā, bibliotēkas telpu  izbūve dzirnavu ansamļa saimniecības ēkā, telpu pārbūve Amatu mājas izveidei Dzirnavu ansamļa ēkā.</t>
  </si>
  <si>
    <t>Īstenota  izcilu Jaunpils novadnieku atcere -E.Dubulta piemiņas vietas izveidošana</t>
  </si>
  <si>
    <t>Izveidota izcila jaunpilnieka - E.Dubulta piemiņas vieta Jaunpils centrā</t>
  </si>
  <si>
    <t>2020-2021</t>
  </si>
  <si>
    <t>Ragaciema mazās bākas renovācija</t>
  </si>
  <si>
    <t>Nozīmīga kultūrvēstures pieminekļa –
Ragaciema bākas renovācija. Unikāls 
objekts, jo vienīgais, kas saglabājies 
Latvijas teritorijā.</t>
  </si>
  <si>
    <t>Brīvdabas muzeja - zvejnieku sētas izveide Lapmežciemā</t>
  </si>
  <si>
    <t>Izveidots jauns kultūrizglītības objekts -
vēsturiska Lapmežciema zvejnieka sēta.</t>
  </si>
  <si>
    <t>Šlokenbekas muižas renovācija</t>
  </si>
  <si>
    <t>Pašvaldībai piederošo būvju renovācija, 
atjaunojot gan iekštelpas, gan fasādi, 
izveidojot ventilācijas sistēmu, pielāgojot 
telpas cilvēkiem ar kustību traucējumiem.</t>
  </si>
  <si>
    <t>Šlokenbekas muižas teritorijas 
labiekārtošana un āra 
apgaismojuma izveide</t>
  </si>
  <si>
    <t>Muižas teritorijā veikta apzaļumošana, 
uzstādītas āra mēbeles - soli, galdi, 
izbūvēts auto stāvlaukums. 
Apmeklētājiem ērta apgaismojuma 
sistēmas izveide, kas izgaismo teritoriju 
un ēkas.</t>
  </si>
  <si>
    <t>Šlokenbekas muižas kamīnzāles rekonstrukcija</t>
  </si>
  <si>
    <t>Izremontētas telpas – Šlokenbekas 
muižas kamīnzāle, radot tūrismam 
pievilcīgu vidi.</t>
  </si>
  <si>
    <t>Šlokenbekas muižas kalna 
ratnīcas, aizsargmūra, jumta 
renovācija</t>
  </si>
  <si>
    <t>Veikta Kalna ratnīcas pagraba velvju un 
mūra sienas restaurācija, muižas 
kompleksa jumta un pagraba pārseguma 
renovācija</t>
  </si>
  <si>
    <t>Šlokenbekas muižas saliņas 
labiekārtošana pie Slocenes 
upes</t>
  </si>
  <si>
    <t>Saliņas iekārtošana ar mērķi te izveidot 
vietu laulību ceremonijām, nelieliem 
koncertiem</t>
  </si>
  <si>
    <t>Šlokenbekas spirta brūža 
izveide</t>
  </si>
  <si>
    <t>zveidota ekspozīcija, imitējot vēsturiskā 
spirta brūža darbību, palielinātu tūrisma 
pakalpojuma klāstu.</t>
  </si>
  <si>
    <t>Pārvaldība un sadarbība</t>
  </si>
  <si>
    <t xml:space="preserve">Nodrošināt drošu un efektīvu pārvaldību </t>
  </si>
  <si>
    <t>Pašvaldības administrācijas un iestāžu darbinieku kvalifikācijas paaugstināšana pārstāvētajā specialitātē</t>
  </si>
  <si>
    <t>Apmācīto darbinieku skaits, kursu skaits, pašvaldības kapacitātes paaugstināšana</t>
  </si>
  <si>
    <t>Novada administrācija</t>
  </si>
  <si>
    <t>Efektīvas sadarbības veidošana nacionālajā un starptautiskajā līmenī</t>
  </si>
  <si>
    <t xml:space="preserve">ES, Twinning programmas, E-pale </t>
  </si>
  <si>
    <t>Tikšanās ar kaimiņu pašvaldībām, KPR, sadraudzības pilsētām, skaits, kopīgo iniciatīvu skaits, pieredzes apmaiņa ar sadarbības iestādēm</t>
  </si>
  <si>
    <t>Aktīvi piedalīties vienotas reģiona un valsts pašvaldību attīstības politikas izstrādē un īstenošanā, tai skaitā risināt nozīmīgus jautājumus reģiona un arī valsts līmenī (ceļu sakārtošana, finansējums, veselības aprūpe utt.)</t>
  </si>
  <si>
    <t>papildus finansējums nav nepieciešams</t>
  </si>
  <si>
    <t>Novadam būtisku jautājumu, viedokļu iekļaušana attīstības un plānošanas politikas, izteikto priekšlikumu skaits/iekļauto priekšlikumu skaits</t>
  </si>
  <si>
    <t>Novada dome, nozaru speciālisti</t>
  </si>
  <si>
    <t>Attīstīt optisko pieslēgumu, paaugstināt interneta ātrumu un stabilitāte lauku teritorijās. Būtiska prioritāte - nodrošināt optisko internetu pēdējās jūdzes izbūvē</t>
  </si>
  <si>
    <t>VB, pakalpojumu sniedzēji</t>
  </si>
  <si>
    <t>Ātrgaitas internets - nav optiskā interneta (risinājums pēc vidējās jūdzes valsts/pašvaldībai izbūvē pēdējo jūdzi (Tukums Degole, Džūkste, Jaunsāti, Zentene, Kandava - Matkule, Cēre, Kandava), Jaunpils, Viesati, Engure nav Smārde, Lapmežciems. Mazjaudīgs interneta pārklājums kūrorta teritorijās</t>
  </si>
  <si>
    <t>2022-2025</t>
  </si>
  <si>
    <t>Valsts sadarbībā ar pašvaldību un pakalpojumu sniedzējiem</t>
  </si>
  <si>
    <t>TDG Pārvalde/Drošība</t>
  </si>
  <si>
    <t>Izveidot jaunas bezmaksas interneta pieeja publiskās vietas</t>
  </si>
  <si>
    <t>ES, PB, VB</t>
  </si>
  <si>
    <t>Izveidotas brīvpieejas vietas Engurē, tūristu, velobraucēju pieprasītajās teritorijās</t>
  </si>
  <si>
    <t>Kopīgu informācijas sistēmu, datu uzglabāšanas sistēmu ieviešana</t>
  </si>
  <si>
    <t>PB,VB</t>
  </si>
  <si>
    <t>Veikt priekšdarbus vienotas novada sistēnas ieviešanas izglītības, sociālajā, grāmatvedības, letvedības jomā, sistēmu savietošana, nodrošināt speciālistu sagatavošanu darbam. Datu uzkrāšanas, reģistrēšanas, uzglabāšanas sistēmas izveide.</t>
  </si>
  <si>
    <t>2021-2022</t>
  </si>
  <si>
    <t>pašvaldības administrācija</t>
  </si>
  <si>
    <t>Civilās aizsardzības iestāžu darba attīstība, jaunā novada civilās aizsardzības plāna izstrāde</t>
  </si>
  <si>
    <t>Brīvprātīgo ugunsdzēsēju biedrības darbības attīstība novadā, pilnveidojot telpas (garāžas Lapmežciemā), iegādājoties nepieciešamo materiāltehnisko aprīkojumu</t>
  </si>
  <si>
    <t>Novērošanas kameru uzstādīšana publiskās vietās,  lai novērstu vandālismu par publiskajiem līdzekļiem izbūvētajās atpūtas vietās</t>
  </si>
  <si>
    <t>Uzstādīto kameru skaits novada bīstamākajās vietās (Engures pludmale)</t>
  </si>
  <si>
    <t>Pašvaldību klientu informācijas pārvaldības risinājums</t>
  </si>
  <si>
    <t>Centralizētu publiskās pārvaldes IKT platformu izveide, publiskās pārvaldes procesu optimizēšana un attīstības izveidošana.</t>
  </si>
  <si>
    <t xml:space="preserve">Attīstīt  kvalitatīvus pašvaldības pakalpojumus  </t>
  </si>
  <si>
    <t xml:space="preserve">Atbalstīt klientu apkalpošanas centra sniegto pakalpojumu attīstību </t>
  </si>
  <si>
    <t>Papildus finansējums nav nepieciešams</t>
  </si>
  <si>
    <t>Centru vērtējums/pakalpojumu saņemšanas kvalitāte</t>
  </si>
  <si>
    <t>VKPAC</t>
  </si>
  <si>
    <t>IT tehniskā nodrošinājuma atjaunošana</t>
  </si>
  <si>
    <t>VB, ES, PB</t>
  </si>
  <si>
    <t>IT nodrošinājuma vienību skaits</t>
  </si>
  <si>
    <t>2024-2025</t>
  </si>
  <si>
    <t>Zemītes pagasta pārvaldes jumta atjaunošana</t>
  </si>
  <si>
    <t>Uzlabota vide pakalpojumu saņemšanas vietā</t>
  </si>
  <si>
    <t>Telpu kosmētiskais remonts un centrālās apkures sistēmas ierīkošana Cēres pagasta pārvaldē</t>
  </si>
  <si>
    <t>Zemītes pagasta pārvaldes ieejas mezgla vienkāršotā atjaunošana</t>
  </si>
  <si>
    <t>Elektroniskās pieteikšanās sistēmas ieviešana izglītības iestādēs</t>
  </si>
  <si>
    <t>Ieviesta elektroniskās pieteikšanās sistēma.</t>
  </si>
  <si>
    <t>Tukuma novada Izglītības pārvalde</t>
  </si>
  <si>
    <t>Videi draudzīgu, zaļo, viedo risinājumu ieviešana ielu apgaismojuma nodrošināšanā apdzīvotās vietās</t>
  </si>
  <si>
    <t>Izveidots vieds ciemu ielu apgaismojums, vadības sistēma, energoefektivitāte, droša vide</t>
  </si>
  <si>
    <t>Saimniecības pārvalde</t>
  </si>
  <si>
    <t>Bezmaksa interneta pieeju skaits novadā</t>
  </si>
  <si>
    <t>Nodrošināt plašu sadarbību un iedzīvotāju līdzdalību</t>
  </si>
  <si>
    <t>Jaunā novada strukturētas un uz lietotāju orientētas tīmekļa vietnes izveide</t>
  </si>
  <si>
    <t>Izveidota pārskatāma jaunās pašvaldības tīmekļa vietne, pārskatāma informācija, viegli lietot, sasaiste ar sociālajiem tīkliem. Apmeklētāju skaits/ievietotās informācijas skaits/uzdotie jautājumi un sniegtās atbildes</t>
  </si>
  <si>
    <t>Reemigrācijas sekmēšanas pasākumi Kandavas novadā</t>
  </si>
  <si>
    <t>Pasākumu skaits/reemigrantu skaits</t>
  </si>
  <si>
    <t>Iekšējās un ārējās komunikācijas nodrošināšana par jauno novadu un pašvaldības pakalpojumiem, to saņemšanas vietu un iespējām</t>
  </si>
  <si>
    <t>Komunikācijas plāna izstrāde, informācijas nodrošināšana iedzīvotājiem par jaunajiem kontaktiem, pakalpojumu vietām, veidiem. Iekšējā pašvaldības administrācijas komunikācija. Informācijas kampaņas, dispečerdienests kopīgs visiem novadiem. Datu migrācija viemotajā mājas lapā, vienots laikraksts ar katra bijušā novada sadaļu.</t>
  </si>
  <si>
    <t>Nevalstiskā sektora un pašvaldība sadarbība digitālo prasmju apguvē iedzīvotājiem</t>
  </si>
  <si>
    <t>ES Erasmus+, LAD atbalsta programmas, Aktīvo iedzīvotāju fonds</t>
  </si>
  <si>
    <t>NVO iesaiste iedzīvotāju apmācībās, tas risinātu prasmju trūkumu. Digitālie aģenti bibliotēkās, saglabāt bibliotēku tīklu kā pieeju digitālajiem rīkiem un iespējām senioriem</t>
  </si>
  <si>
    <t>Biedrības, pašvaldības administrācija</t>
  </si>
  <si>
    <t>Pašvaldības komunikācijas pilnveide sociālajos tīklos</t>
  </si>
  <si>
    <t>Izstrādāta komunikācijas stratēģija sociālajos tīklos, veidots informācijas sniegšanas algoritms, nodrošināta atgriezeniskā saite. Sekotāju skaits/rekaciju skaits/saņemtie ieteikumi</t>
  </si>
  <si>
    <t xml:space="preserve">Tikšanās ar iedzīvotājiem, darba kolektīviem, NVO pārstāvjiem un uzņēmējiem </t>
  </si>
  <si>
    <t>Pasākumu skaits/apmeklētāju skaits/</t>
  </si>
  <si>
    <t>2022-2028</t>
  </si>
  <si>
    <t>Digitālās komunikācijas izstrāde sabiedrības līdzdalībai</t>
  </si>
  <si>
    <t>Izstrādāti digitālie rīki iedzīvotāju informēšanai un iesaistei, izstrādāta un ieviesta komunikāciju stratēģija, iespēja iedzīvotājiem izteikt priekšlikumus, jautājumus un saņemt ātras atbildes. Nodrošināta atgreizeniskā saite.</t>
  </si>
  <si>
    <t>IT</t>
  </si>
  <si>
    <t>Kopienas centra izveidošana Lestenē</t>
  </si>
  <si>
    <t>Pielāgota telpa Lestenes pakalpojuma centrā kopienas centra izveidei. Atjaunota telpa, aprīkota ar nepieciešamo aprīkojumu.</t>
  </si>
  <si>
    <t>Kopienas centra „Rīti” Slapmē teritorijas labiekārtošana</t>
  </si>
  <si>
    <t>Labiekārtota teritorija pie kopienas centra "Rīti", bruģēts laukums pie ēkas, demontēts bīstamais mūris.</t>
  </si>
  <si>
    <t>Kopienas kultūras centra attīstība Vecmokās Tumes pagastā</t>
  </si>
  <si>
    <t>Izveidots vietējo biedrību tikšanās centrs "Dārīši", Vecmokās, Tumes pagastā. Ēku atjaunošana, telpu aprīkošana ar aprīkojumu.</t>
  </si>
  <si>
    <t>Viedo ciemu prakses ieviešana Tukuma novadā</t>
  </si>
  <si>
    <t>Kopienu veidošana ciemos un pagastos, piulcēšanās vietas dažādām mērķa grupām (jaunieši, jaunās māmiņas, seniori), līdzadlīgā budžetēšana.</t>
  </si>
  <si>
    <t>2023-2025</t>
  </si>
  <si>
    <t>Tukuma novada administrācija</t>
  </si>
  <si>
    <t>Hakatoni, interaktīvi risinājumi, izmantojot saistošus digit.rīkus (minecraft)</t>
  </si>
  <si>
    <t xml:space="preserve">NVO sektora kapacitātes celšana </t>
  </si>
  <si>
    <t>Pieredzes  apmaiņa, apmācību semināru, vismaz 8 gadā</t>
  </si>
  <si>
    <t>Veicināt jauniešu politiku</t>
  </si>
  <si>
    <t xml:space="preserve">Biznesa ideju konkurss jauniešiem </t>
  </si>
  <si>
    <t>Realizēts vismaz viens jauniešu biznesa idejas projekts</t>
  </si>
  <si>
    <t>Attīstības nodaļa Sabiedrisko attiecību un tūrisma nodaļa</t>
  </si>
  <si>
    <t>Jauniešu iniciatīvu konkurss</t>
  </si>
  <si>
    <t>Realizēti 5 jauniešu inicatīvu projekti</t>
  </si>
  <si>
    <t>Jauniešu centra izveide Tumes pagastā</t>
  </si>
  <si>
    <t>Izveidots jauniešu centrs Skolas ielā 1B, Tumes pagastā. Labiekārtotas un aprīkotas telpas.</t>
  </si>
  <si>
    <t>Jauniešu iesaiste interešu aizstāvībā</t>
  </si>
  <si>
    <t>Jaunatnes porgrammas, ES, VB</t>
  </si>
  <si>
    <t>Hakatoni, interaktīvi risinājumi informācjas izplatīšanai, izmantojot saistošus digit.rīkus (minecraft)</t>
  </si>
  <si>
    <t>Jaunatnes nodaļa</t>
  </si>
  <si>
    <t>Multifunkcionālā jaunatnes iniciatīvu centra Sporta ielā 1, Tukumā attīstība</t>
  </si>
  <si>
    <t>Atjaunotas telpas un aprīkotas ar modernu aprīkojumu.
Izstrādāts būvprojekts teritorijas labiekārtošanai un labiekārtota teritorija.
Uzstādīts žogs apkārt ēkai.</t>
  </si>
  <si>
    <t xml:space="preserve">Mobilitāte, satiksmes un sakaru infrastruktūra </t>
  </si>
  <si>
    <t>Pielāgot sabiedriskā transporta kustības grafiku atbilstoši iedzīvotāju vajadzībām, plānot mobilitātes punktu attīstību, nodrošināt ērtu maršrutu savienojamību.</t>
  </si>
  <si>
    <t>Robežzīmes uzstādīšana pie Tukuma pilsētas robežas</t>
  </si>
  <si>
    <t>Būvprojekta izstrāde par 5 gab. robežzīmju uzstādīšanu un to būvniecība.</t>
  </si>
  <si>
    <t>Kultūras, sporta un tūrsima pārvalde/ Īpašuma pārvalde</t>
  </si>
  <si>
    <t>Auto stāvlaukumu izbūve Engures novadā</t>
  </si>
  <si>
    <t>Ierīkoti, rekonstruēti stāvlaukumi pie jūras un citās publiskās vietās.</t>
  </si>
  <si>
    <t>Engures pagasta pārvalde, Lapmežciema pagasta pārvalde Engures novada dome</t>
  </si>
  <si>
    <t>Mobilitātes punktu izveide novadā</t>
  </si>
  <si>
    <t>Izveidot novadā publiski pieejamu elektromobiļu uzlādes punktu tīklu, kā arī izveidot park&amp;ride stāvlaukumus.</t>
  </si>
  <si>
    <t>Engures novada dome</t>
  </si>
  <si>
    <t>Starppilsētu pārvadātāja SIA "Tukuma auto" sniegto pakalpojumu kvalitātes uzlabošana (saraksta pilnveidošana, mājaslapas uzlabošana)</t>
  </si>
  <si>
    <t>Sabiedriskā transporta pieejamība no novada centra (Tukuma) uz pagastiem</t>
  </si>
  <si>
    <t>Sabiedriskā transporta sasaiste ar velo inftastruktūru, velosipēdu pārvadājumu nodrošināšana</t>
  </si>
  <si>
    <t>Autobusu pieturu tehniskā stāvokļa uzlabošana</t>
  </si>
  <si>
    <t xml:space="preserve">Savienojamība ar dzelzceļa, starppilsētu un vietējā mēroga sabiedriskā transporta parvadājumiem </t>
  </si>
  <si>
    <t>Uzlabot ielu un autoceļu stāvokli, attīstīt drošu velo u.c. mazjaudas transportlīzekļu infrastruktūru</t>
  </si>
  <si>
    <t>Velo ceļa rekomendējošās joslas uz brauktuves izbūve Tukuma pilsētā</t>
  </si>
  <si>
    <t>Izbūvēta velo ceļa rekomendējošā josla uz brauktuves Tukuma pilsētā: Raudas ielā (no Kurzemes ielas līdz Raudas, Pasta, Meža ielu lokveida krustojumam), Elizabetes ielā (no Pasta ielas līdz Brīvības laukumam), Talsu ielā (no Tidaholas ielas līdz Revolūcijas ielai).</t>
  </si>
  <si>
    <t xml:space="preserve">E-velosipēdu infrastruktūras izveide </t>
  </si>
  <si>
    <t xml:space="preserve">Izveidota e-velosipēdu un mobilo iekārtu uzlādes stacija Tukumā. </t>
  </si>
  <si>
    <t>Stāvlaukuma atjaunošana pie Tukuma tirgus</t>
  </si>
  <si>
    <t>Atjaunots stāvlaukums pie Tukuma tirgus.</t>
  </si>
  <si>
    <t>Pašvaldības autoceļu pārbūve Tukuma novada Irlavas pagastā</t>
  </si>
  <si>
    <r>
      <t xml:space="preserve">Pārbūvēti pašvaldības autoceļi ar grants segumu, veicināta uzņēmējdarbības attīstība un apdzīvotības saglabāšana.
</t>
    </r>
    <r>
      <rPr>
        <u/>
        <sz val="14"/>
        <rFont val="Times New Roman"/>
        <family val="1"/>
        <charset val="186"/>
      </rPr>
      <t>Irlavas pagastā:</t>
    </r>
    <r>
      <rPr>
        <sz val="14"/>
        <rFont val="Times New Roman"/>
        <family val="1"/>
        <charset val="186"/>
      </rPr>
      <t xml:space="preserve"> Irlavas pagrieziens- Druvas 5,07 km; V.M.208kv- Jeskas līdz Novadniekiem 3,0 km; Tiltgaļi- Vallieši 1,5 km; Muižarāji- Upmaļi 2,08 km; Pētertāle- Kraujas 3,13 km; Snapji- Romji 3,53 km.</t>
    </r>
  </si>
  <si>
    <t>Pašvaldības autoceļu pārbūve Tukuma novada Lestenes pagastā</t>
  </si>
  <si>
    <r>
      <t xml:space="preserve">Pārbūvēti pašvaldības autoceļi ar grants segumu, veicināta uzņēmējdarbības attīstība un apdzīvotības saglabāšana.
</t>
    </r>
    <r>
      <rPr>
        <u/>
        <sz val="14"/>
        <rFont val="Times New Roman"/>
        <family val="1"/>
        <charset val="186"/>
      </rPr>
      <t>Lestenes pagastā:</t>
    </r>
    <r>
      <rPr>
        <sz val="14"/>
        <rFont val="Times New Roman"/>
        <family val="1"/>
        <charset val="186"/>
      </rPr>
      <t xml:space="preserve"> Lieljāņi- Putni 4,15 km; Saulītes-Lapsiņas 4,37 km; Stūrīši- Džūkstes pagrieziens 1,12 km; Baznīcas- Līdumi 2,35 km; Attāli-Burtnieki- Vasku ceļš 2,8 km.</t>
    </r>
  </si>
  <si>
    <t>Pašvaldības autoceļu pārbūve Tukuma novada Pūres pagastā</t>
  </si>
  <si>
    <r>
      <t xml:space="preserve">Pārbūvēti pašvaldības autoceļi ar grants segumu.
</t>
    </r>
    <r>
      <rPr>
        <u/>
        <sz val="14"/>
        <rFont val="Times New Roman"/>
        <family val="1"/>
        <charset val="186"/>
      </rPr>
      <t>Pūres pagastā:</t>
    </r>
    <r>
      <rPr>
        <sz val="14"/>
        <rFont val="Times New Roman"/>
        <family val="1"/>
        <charset val="186"/>
      </rPr>
      <t xml:space="preserve"> Pūre-Lamiņi 5,10 km; Dzintars-Amoliņi 2,4 km; Krodznieki- Galenieki - 3,3 km; Lakstīgalas-Austriņi 2,7 km; Daigone-Jaunoļas 2,6km; Meiniķi –Skrimbas 1,0 km.
Luntes-Ružciema kapi - 0,6 km; Cērnieku kapu ceļš - 1,4 km; Brastiņi-Upmaļi - 2,2 km.</t>
    </r>
  </si>
  <si>
    <t>Pašvaldības autoceļu pārbūve Tukuma novada  Jaunsātu pagastā</t>
  </si>
  <si>
    <t>Pārbūvēti pašvaldības autoceļi ar grants segumu, veicināta uzņēmējdarbības attīstība un apdzīvotības saglabāšana.</t>
  </si>
  <si>
    <t>Automašīnu stāvlaukumu paplašināšana pie Pūres pamatskolas Jaunsātu filiāles ēkas</t>
  </si>
  <si>
    <t>Izbūvēts stāvlaukums pie Pūres pamatskolas Jaunsātu filiāles ēkas.</t>
  </si>
  <si>
    <t>Ielu infrastruktūras uzlabošana Pūres pagastā</t>
  </si>
  <si>
    <t>Veikta Avotu ielas un Daigones ielas pārbūve.
Veikta divkāršās virsmas apstrāde Abavas ielā (2021.g. prioritāte - 12 000 EUR).
Veikta Pasta ielas atjaunošana, novērsta lietus ūdens krāšanās pie ēku pamatiem (2021.g. prioritāte - 10 000 EUR).</t>
  </si>
  <si>
    <t>Tiltu atjaunošana pār Jurģupi Zentenes pagastā</t>
  </si>
  <si>
    <t>Atjaunoti tilti pār Jurģupi (2,94 km) un (5,7 km) Zentenes pagastā uz pašvaldības autoceļa Rindzele- Jaunpļavas- Ezernieki.</t>
  </si>
  <si>
    <t>Veloceliņu izbūve Sēmes pagasta teritorijā</t>
  </si>
  <si>
    <t>Veloceliņu izbūve no Tukuma robežas (Ozoliņiem) līdz Engures aplim (Sēmes pagasta teritorija).
Veloceliņa izbūve no Pūres caur Kaivi (Senču ozols), Brizuli.</t>
  </si>
  <si>
    <t>2023-2027</t>
  </si>
  <si>
    <t>Džūkstes pagasta ielu atjaunošana</t>
  </si>
  <si>
    <t>Noasfaltētas grantētās ielas Džūkstes pagastā- Silenieku iela, Dzirnavu iela.</t>
  </si>
  <si>
    <t>Velo maršrutu izveide Džūkstes pagastā</t>
  </si>
  <si>
    <t>Informatīvās kartes, norādes, ziņojuma plāksnīte, lai uzzinātu par konkrēto apskates objektu</t>
  </si>
  <si>
    <t>Velo maršruta izveide: Tukums - Milzkalne - jūra</t>
  </si>
  <si>
    <t>Velo maršruta izveide: Tukums - Tume</t>
  </si>
  <si>
    <t>Velo maršruta izveide: Tukums - Apšuciems - jūra</t>
  </si>
  <si>
    <t>Pašvaldības autoceļu pārbūve Tukuma novada Tumes pagastā</t>
  </si>
  <si>
    <r>
      <t xml:space="preserve">Pārbūvēti pašvaldības autoceļi ar grants segumu, veicināta uzņēmējdarbības attīstība un apdzīvotības saglabāšana.
</t>
    </r>
    <r>
      <rPr>
        <u/>
        <sz val="14"/>
        <rFont val="Times New Roman"/>
        <family val="1"/>
        <charset val="186"/>
      </rPr>
      <t>Tumes pagastā:</t>
    </r>
    <r>
      <rPr>
        <sz val="14"/>
        <rFont val="Times New Roman"/>
        <family val="1"/>
        <charset val="186"/>
      </rPr>
      <t xml:space="preserve"> Krūmiņi – Kraujas 1,4 km; Tume – Lejasķellas 3,65 km; Vīnkalni – Dāri 5,65 km; Zemturi – Leķi 2,0 km.
Tume – Viļņi; Tume – Bērzkalni; Saknītes – Taigas; Kalnrozītes – Bergi;  Siljāņi – Māraskalni; Rožkalni – Mikši; Vecmokas – Ķīļu kapi; Viksu kapu ceļš;  Dudas – Damuižnieki.</t>
    </r>
  </si>
  <si>
    <t>Pašvaldības autoceļu pārbūve Tukuma novada Degoles pagastā</t>
  </si>
  <si>
    <r>
      <t xml:space="preserve">Pārbūvēti pašvaldības autoceļi ar grants segumu, veicināta uzņēmējdarbības attīstība un apdzīvotības saglabāšana.
</t>
    </r>
    <r>
      <rPr>
        <u/>
        <sz val="14"/>
        <rFont val="Times New Roman"/>
        <family val="1"/>
        <charset val="186"/>
      </rPr>
      <t>Degoles pagastā:</t>
    </r>
    <r>
      <rPr>
        <sz val="14"/>
        <rFont val="Times New Roman"/>
        <family val="1"/>
        <charset val="186"/>
      </rPr>
      <t xml:space="preserve"> Čubatas-Garaušu c. 1,46 km; Lestenes c.-Garauši 0,8 km; Salenieku-Karotnieku ceļš 2,76 km.
Lestene-Tumenieki; Lestene c.-Stumburi; Valeikas- Degoles c.; Viksas ceļš; Z/s "Dārznieki" ceļš; Mālu ferma-Stopnieki; Liepas-Liskas; Liepas-Lagzdiņas c.; Svikru ceļš; Lekužas ceļš.</t>
    </r>
  </si>
  <si>
    <t>Ceļa posmu noasfaltēšana: Zante - Valdeķi</t>
  </si>
  <si>
    <t>Ceļa posmu noasfaltēšana: Abavnieki - Tukums un Kandava</t>
  </si>
  <si>
    <t>Ceļa posmu noasfaltēšana: Tukums - Jaunsāti - Kandava</t>
  </si>
  <si>
    <t>Ceļa posmu noasfaltēšana: Tukums - Smārde</t>
  </si>
  <si>
    <t>Pašvaldības ceļa Nr.14, Kandavas pagastā seguma atjaunošana</t>
  </si>
  <si>
    <t>līdz 2023</t>
  </si>
  <si>
    <t>Rekonstruēt grants seguma ceļus 25 km garumā</t>
  </si>
  <si>
    <t>Atjaunot, rekonstruēt tiltus uz pašvaldības ceļiem</t>
  </si>
  <si>
    <t>2017-2023</t>
  </si>
  <si>
    <t>Pašvaldības ceļu infrastruktūras sakārtošana uzņēmējdarbības attīstībai Kandavas pagastā</t>
  </si>
  <si>
    <t>Meliorācijas sistēmu pārbūve</t>
  </si>
  <si>
    <t>Transporta infrastruktūras atjaunošana un izbūve Kandavas pilsētā</t>
  </si>
  <si>
    <t>līdz 2023.gadam</t>
  </si>
  <si>
    <t>Transporta infrastruktūras sakārtošanas darbi Cēres pagastā</t>
  </si>
  <si>
    <t>Transporta infrastruktūras sakārtošanas darbi Vānes pagastā</t>
  </si>
  <si>
    <t>Transporta infrastruktūras sakārtošanas darbi Zemītes pagastā</t>
  </si>
  <si>
    <t>Transporta infrastruktūras sakārtošanas darbi Zantes pagastā</t>
  </si>
  <si>
    <t>Transporta infrastruktūras sakārtošanas darbi Matkules pagastā</t>
  </si>
  <si>
    <t>Veikt ielu segumu atjaunošanu (2017. gadā - Sabiles iela (daļēji), Mazā skolas iela (daļēji), Sēravotu iela, Lauku iela, Kandavā)</t>
  </si>
  <si>
    <t>Sabiles ielas posma pārbūve, t.sk., gājēju ietves izbūve Kandavas pilsētā</t>
  </si>
  <si>
    <t>X</t>
  </si>
  <si>
    <t>līdz 2023.</t>
  </si>
  <si>
    <t xml:space="preserve">Abavas ielas pārbūve Kandavas pilsētā </t>
  </si>
  <si>
    <t xml:space="preserve">Atjaunot, rekonstruēt tiltus </t>
  </si>
  <si>
    <t>Sakārtot un paplašināt stāvlaukumus pie kultūras iestādēm (Talsu iela 11, Lielā iela 30/32, Dārza iela)</t>
  </si>
  <si>
    <t>2017-2020</t>
  </si>
  <si>
    <t>Lielās ielas ietves atjaunošana ( posmā no Talsu ielas līdz Ķiršu ielai)</t>
  </si>
  <si>
    <t> 15 135</t>
  </si>
  <si>
    <t>Vidzemes, Uzvaras (posmā no Rūmenes līdz Talsu ielai), Rožu, Smilšu, Tūju ielu remontdarbi (asfalta segums)</t>
  </si>
  <si>
    <t>Kurzemes ielas remontdarbi (asfaltēšana)</t>
  </si>
  <si>
    <t>Talsu ielas seguma atjaunošana</t>
  </si>
  <si>
    <t>Atjaunot un izveidot jaunus velo un gājēju celiņus</t>
  </si>
  <si>
    <t>Tūristu autobusu stāvvietas izbūve</t>
  </si>
  <si>
    <t>Atslogojot Jaunpils kultūrvēsturiskā centra pils laukumu no tūristu autobusiem, tik radīta drošāka un pievilcīgāka vide tūristiem un Jaunpils ciemiņiem. Autobusu stāvlaukums tiks izbūvēts  Dzirnavu ielai piegulošajā teritorijā aiz parka</t>
  </si>
  <si>
    <t>Novada adminitrācija, Attīstības nodaļa</t>
  </si>
  <si>
    <t>Veloceļu un gājēju ietvju infrastruktūras pilnveidojumi gar P128 (Ķesterciema pagrieziens - Klapkalnciems)</t>
  </si>
  <si>
    <t>Infrastruktūras izveide, lai uzlabotu velobraucēju drošību gar perspektīvo Eiropas velomaršrutu EV13, kā arī gājēju drošību Apšuciemā, Klapkalnciemā un Plieņciemā</t>
  </si>
  <si>
    <t>Latvijas Valsts ceļi</t>
  </si>
  <si>
    <t>Veloceļu infrastruktūras pilnveidojumi gar P131 (Ķesterciema pagrieziens - novada robeža pie Mērsraga)</t>
  </si>
  <si>
    <t>Infrastruktūras izveide, lai uzlabotu velobraucēju drošību gar perspektīvo Eiropas velomaršrutu EV13.</t>
  </si>
  <si>
    <t>Veloceļu infrastruktūras pilnveidojumi gar P128 (Klapkalnciems - Bigauņciems)</t>
  </si>
  <si>
    <t>Infrastruktūras izveide, lai uzlabotu velobraucēju drošību gar perspektīvo Eiropas velomaršrutu EV10 un EV13.</t>
  </si>
  <si>
    <t>Veloceļu infrastruktūras pilnveidojumi gar V1446 (Tukums - Valgums)</t>
  </si>
  <si>
    <t>Infrastruktūras izveide, lai uzlabotu velobraucēju drošību gar perspektīvo Eiropas velomaršrutu EV10.</t>
  </si>
  <si>
    <t>Autoceļa Jāņukrogs – Antiņciems – Lapmežciems rekonstrukcija</t>
  </si>
  <si>
    <t>Autoceļa Jāņukrogs – Antiņciems – Lapmežciems rekonstrukcija 10 km garumā.</t>
  </si>
  <si>
    <t>Emgures novada dome</t>
  </si>
  <si>
    <t>Lapmežciema pagasta Ragaciema, Bigauņciema un Lapmežciema ielu rekonstrukcija</t>
  </si>
  <si>
    <t>Novadu un pagastu centri savienoajmība ar asfaltētu ceļa segumu</t>
  </si>
  <si>
    <t>plānveidīgi</t>
  </si>
  <si>
    <t>Ceļu stāvokļa uzlabošana</t>
  </si>
  <si>
    <t>Eiro-velo maršruta attīstīšana posmā Ragaciems-Apšuciems</t>
  </si>
  <si>
    <t xml:space="preserve">Veloceliņu izbūve novadā, veidojot savienojamību </t>
  </si>
  <si>
    <t xml:space="preserve">Pr </t>
  </si>
  <si>
    <t xml:space="preserve">Velo un pastaigu maršrutu labiekārtošana (tos pielāgot vecākiem ar bērniem, cilvēkiem ar īpašām vajadzībām) </t>
  </si>
  <si>
    <t>nepārtraukti</t>
  </si>
  <si>
    <t>Stāvvietu izveide novadā (to pareiza izveidošana - zīmes, marķējums u.c. nepieciešamās lietas)</t>
  </si>
  <si>
    <t>Transporta elektrouzlādes stacijas (t.sk. lieljaudas uzlādes stacijas (elektro, H2 u.c.), t.sk. sab.transportam un ātrās reaģēšanas dienestiem)</t>
  </si>
  <si>
    <t>Atjaunot, pārbūvēt tiltus, kas atrodas uz pašvaldības ceļiem</t>
  </si>
  <si>
    <t>Veicināt satiksmes dalībnieku un gājēju drošību</t>
  </si>
  <si>
    <t>Ielu apgaismojuma izbūve Tukuma pilsētā</t>
  </si>
  <si>
    <t>Izbūvēts ielu apgaismojums vai atjaunots esošais Tukuma pilsētā: Ziedoņa ielā, Līgo ielā, Tirgus ielā (75 000 eur), Melnezera ielā, Rūpniecības ielā, Alīnes ielā.</t>
  </si>
  <si>
    <t>2017-2021</t>
  </si>
  <si>
    <t>Gājēju celiņa un apgaismojuma izbūve Sātu ciema centrā Irlavas pagastā</t>
  </si>
  <si>
    <t>Izbūvēts gājēju celiņš Sātu centrā gar valsts autoceļu Tukums-Kuldīga 0,5 km garumā, uzstādīts apgaismojums. (80 000 eur)</t>
  </si>
  <si>
    <t>Ātruma ierobežojumu elementu izvietošana Akācijas ielā Vaskos, Irlavas pagastā</t>
  </si>
  <si>
    <t>Izvietoti ātruma ierobežojumu elementi Akācijas ielā, Vaskos, Irlavas pagastā. Droša satiksme.</t>
  </si>
  <si>
    <t>Ielu apgaismojuma izveide Parka un Saulgriežu ielās Lestenes pagastā</t>
  </si>
  <si>
    <t>Izbūvēts ielu apgaismojums Parka un Saulgriežu ielās Lestenes pagastā. Apgaismotas ielas.</t>
  </si>
  <si>
    <t>Gājēju celiņu izbūve Pūres pagasta centrā</t>
  </si>
  <si>
    <t>Izbūvēti gājēju celiņi - Zemeņu un Daigones ielā un uz Pūres skolu.</t>
  </si>
  <si>
    <t>Apgaismojuma izbūve Dzirciemā, Zentenes pagastā</t>
  </si>
  <si>
    <t>Uzstādīti apgaismes stabi Dzirciemā, Zentenes pagastā.</t>
  </si>
  <si>
    <t>Apgaismojuma izbūve Kaivē, Sēmes pagastā</t>
  </si>
  <si>
    <t>Uzstādīti apgaismes stabi Kaivē (Līvānciemā), Sēmes pagastā.</t>
  </si>
  <si>
    <t>Gājēju celiņa izbūve Slampes pagastā</t>
  </si>
  <si>
    <t xml:space="preserve">Izbūvēts apgaismots gājēju celiņš gar Zemgales un Krasta ceļu.
Izbūvēts apgaismots gājēju celiņš gar Skolas ceļu. </t>
  </si>
  <si>
    <t>Gājēju celiņa izbūve Džūkstes pagastā</t>
  </si>
  <si>
    <t>Izbūvēts apgaismots gājēju celiņš Skolas ielā un A.L.Puškaiša bulvārī.</t>
  </si>
  <si>
    <t>Apgaismojuma izbūve Džūkstes pagasta centrā</t>
  </si>
  <si>
    <t>Uzstādīti jauni apgaismes stabi Džūkstes pagasta centrā - Silenieku, Dzirnavu un Kaltes ielā.</t>
  </si>
  <si>
    <t>Apgaismojuma izbūve Lancenieku un Pienavas centrā, Džūkstes pagastā</t>
  </si>
  <si>
    <t>Uzstādīti jauni apgaismes stabi Lancenieku un Pienavas centrā, Džūkstes pagastā.</t>
  </si>
  <si>
    <t>Gājēju ietves izbūve Zantē uz pastu un stāvlaukumu</t>
  </si>
  <si>
    <t>Novecojušo apgaismes ķermeņu nomaiņa pret moderniem</t>
  </si>
  <si>
    <t>Paplašināt ielu apgaismojuma tīklu</t>
  </si>
  <si>
    <t>Ielas apgaismojuma izbūve Sudrabu un Kalna ielā</t>
  </si>
  <si>
    <t>Tehniskā projekta izstrāde un ielas apgaismojuma izbūve Sudrabu  ielā 0.52 km garumā un Kalna ielā 0.88 km garumā</t>
  </si>
  <si>
    <t>Apgaismojuma izbūve gar P128 Klapkalnciemā un Apšuciemā</t>
  </si>
  <si>
    <t>Modernas apgaismojuma sistēmas izbūve, izvērtējot iespēju lietot sensorus.</t>
  </si>
  <si>
    <t>Latvijas valsts ceļi</t>
  </si>
  <si>
    <t>Gājējiem drošu zonu izveide Bigauņciemā, Lapmežciemā un Ragaciemā</t>
  </si>
  <si>
    <t>Gājēju infrastruktūras plānošana ar iedzīvotāju iesaisti Bigauņciemā, Lapmežciemā un Ragaciemā. Sākotnēji: jaunu gājēju pāreju izveide Ragaciemā pie ceļa uz kapsētu, Bigauņciemā pie "Dižpriedes", Lapmežciemā pie tirgus, Meža ielā.</t>
  </si>
  <si>
    <t>Satiksmes drošības uzlabojumi un veloceļa izveide gar P128 autoceļu starp Ragaciemu un Klapkalnciemu</t>
  </si>
  <si>
    <t>Drošu autostāvvietu, veloceļa un gājēju ietves izveide gar autoceļu P128.</t>
  </si>
  <si>
    <t>Gājēju celiņa rekonstrukcija starp Lapmežciemu un Ragaciemu</t>
  </si>
  <si>
    <t>Novecojušā celiņa atjaunošana.</t>
  </si>
  <si>
    <t>Ielu apgaismojuma attīstība Lapmežciemā un Engurē</t>
  </si>
  <si>
    <t>Ielu apgaismojuma attīstība nomaļākajās ielās ārpus Lapmežciema centra un Engures pagasta ciemu centrālajās ielās.</t>
  </si>
  <si>
    <t>Lapmežciema pagasta pārvalde, Engures pagasta pārvalde</t>
  </si>
  <si>
    <t>Smagās tehnikas vibrāciju, trokšņu mazināšana (Bikstupes pils - arhitektūras piemineklis)</t>
  </si>
  <si>
    <t>nepārtaukti</t>
  </si>
  <si>
    <t>Lauksaimniecības tehnikas ceļa piesārņojuma, arī karjeru izstrādātāju ceļa bojājumu piesārņojuma mazināšana</t>
  </si>
  <si>
    <t>Bīstamo koku ceļu mājās ierobežošana</t>
  </si>
  <si>
    <t>Meža ielas posms - vēsturiskā būve, neracionāla apgaismojuma problēma</t>
  </si>
  <si>
    <t>Apgaismojums pagastos parkos atpūtas vietās, stāvvietās, pagasti slēdz naktī ārā apgaismojumu, lai taupītu</t>
  </si>
  <si>
    <t>pakāpeniski</t>
  </si>
  <si>
    <t>Ķersterciema vecā ceļa sakārtošana - nepieciešams apgaismojums un ietve</t>
  </si>
  <si>
    <t>Veicināt interneta pārklājumu un kvalitāti</t>
  </si>
  <si>
    <t>Nodrošināt kvalitatīvu telekomunikāciju, interneta pakalpojumu ciemu centros (lielākās problēmas Valdeķos)</t>
  </si>
  <si>
    <t>Attīstīt mazās ostas (Engure)</t>
  </si>
  <si>
    <t>Engures ostas hidrotehnisko būvju rekonstrukcijas tehniskā projekta izstrāde</t>
  </si>
  <si>
    <t>Izstrādāts tehniskais projekts ostas darbībai nepieciešamo hidrotehnisko būvju rekonstrukcijai.</t>
  </si>
  <si>
    <t>Engures ostas pārvalde</t>
  </si>
  <si>
    <t>Engures ostas hidrotehnisko būvju rekonstrukcija</t>
  </si>
  <si>
    <t>Nodrošināts, ka Engures osta var kvalitatīvi uzņemt zvejas kuģus un jahtas</t>
  </si>
  <si>
    <t>Engures ostas akvatorijas padziļināšanas darbi</t>
  </si>
  <si>
    <t>Uzlabota navigācijas drošība Engures ostā.</t>
  </si>
  <si>
    <t>Engures ostas piegulošās teritorijas apgaismojuma sistēmas izveidošana</t>
  </si>
  <si>
    <t>Izveidota ostas apgaismojuma sistēma</t>
  </si>
  <si>
    <t>Engures novada dome, Engures ostas pārvalde</t>
  </si>
  <si>
    <t>Kandavas DEPO izbūve- nezināju, kur šo likt</t>
  </si>
  <si>
    <t>Izglītība</t>
  </si>
  <si>
    <t xml:space="preserve">Nodrošināt kvalitatīvu, pieejamu un iekļaujošu pirmsskolas un vispārējo izglītību </t>
  </si>
  <si>
    <t>Bērnudārzu pieejamības veicināšana​</t>
  </si>
  <si>
    <t> </t>
  </si>
  <si>
    <t>Sākumskolu izcilības nodrošināšana, stipro pušu izvērtēšana un sava "fokusa" atrašana.</t>
  </si>
  <si>
    <t xml:space="preserve">Vienāda atalgojumu nodrošināšana visās PII. </t>
  </si>
  <si>
    <t>Vidusskolu piedāvājuma dažādošana novadā, kopīgi izvērtējot katras skolas stiprās puses.</t>
  </si>
  <si>
    <t>Izglītības iestāžu stratēģiju izstrāde, skaidri mērķi un kritēriji</t>
  </si>
  <si>
    <t>Tukuma vispārējās izglītības iestāžu mācību vides uzlabošana</t>
  </si>
  <si>
    <t>Tukuma vispārējās izglītības iestādēs - Tukuma Raiņa ģimnāzijā, Tukuma 2.vidusskolā, Tukuma E.Birznieka - Upīša 1.pamatskolā, Tukuma 2.pamatskolā – veiktas šādas aktivitātes:
• Dabaszinātņu kabinetu aprīkošana vai jaunu kabinetu izveidošana 7.-9.klasēm;
• IKT risinājumu ieviešana un aprīkojuma iegāde;
• Modernas un ergonomiskas mācību vides izveide, tai skaitā būvdarbi (t.sk. 2.vidusskolas pārbūve);</t>
  </si>
  <si>
    <t>2017-2024</t>
  </si>
  <si>
    <t>Tukuma PII „Pasaciņa” teritorijas labiekārtošana</t>
  </si>
  <si>
    <t>Veikta teritorijas labiekārtošana (2.kārta) mācību procesa un ēkas darbības nodrošināšanai.</t>
  </si>
  <si>
    <t>Tukuma PII "Pasaciņa" lietus ūdens tekņu sistēmas izbūve vējtveru jumtiem</t>
  </si>
  <si>
    <t>Izbūvēts lietus ūdens tekņu sistēma vējtveru jumtiem.</t>
  </si>
  <si>
    <t>PII "Pasaciņa"</t>
  </si>
  <si>
    <t>Energoefektivitātes paaugstināšana PII "Vālodzīte"</t>
  </si>
  <si>
    <t>Veikta PII „Vālodzīte” Spartaka ielā 18, Tukumā ēkas un siltumapgādes infrastruktūras pārbūve, kas nodrošina ēkas energoefektivitātes paaugstināšanu un kas ir paredzēti ēkas energosertifikātā.</t>
  </si>
  <si>
    <t>Konsultatīvs atbalsts ģimenēm, bērniem un pedagogiem, nodrošinot psihologa, logopēda un mediatora pakalpojumus</t>
  </si>
  <si>
    <t>Izglītības pārvaldē izveidots centrs, kas nodrošina psihologa, logopēda un mediatora pakalpojumus.</t>
  </si>
  <si>
    <t>2017-2022</t>
  </si>
  <si>
    <t>IKT aprīkojuma iegāde Tukuma novada izglītības iestādēm</t>
  </si>
  <si>
    <t>Iegādāti datora komplekti, planšetes, projektori, printeri, programmatūra Tukuma novada izglītības iestādēm.</t>
  </si>
  <si>
    <t>Tukuma Raiņa ģimnāzijas ēkas atjaunošana un modernizācija</t>
  </si>
  <si>
    <t>1. Īstenoti energoefektivitātes pasākumi.
2. Veikts aktu zāles un skatuves grīdas remonts.
3. Uzstādīta aktu zāles skaņas sistēma un izolācija, sakārtota akustika.
4. Uzstādīts aktu zāles skatuves apgaismojums.
5. Veikta logu konstrukciju maiņa 47.kabinetā (lietus ūdeņi).
6. Veikta logu vērtņu konstrukcijas ziemeļu daļā (12gab.).
7. Veikts centra kāpņu kosmētiskais remonts.
8. Veikts pedagogu darba telpas un kancelejas remonts.
9. Veikta ķīmijas kabineta un laboratorijas ūdensapgādes sistēmas modernizācija atbilstīgi prasībām.
10. Veikta ķīmijas kabineta un laboratorijas ventilācijas sistēmas modernizācija atbilstīgi prasībām.
11. Veikts metodiskā kabineta remonts un atbilstīgi iekārtots.</t>
  </si>
  <si>
    <t>Tukuma Raiņa ģimnāzija</t>
  </si>
  <si>
    <t xml:space="preserve">Tukuma Raiņa ģimnāzijas sporta zāles infrastruktūras sakārtošana </t>
  </si>
  <si>
    <t>1. Izveidota nodalīta sporta zāles ventilācijas izveide sporta ģērbtuvju vēdināšanai.
2. Uzstādīts LED apgaismojums sporta zālē.
3. Nomainīti vēdināmi logi sporta zāles ģērbtuvēs un treneru telpā.
4. Izveidota sporta zāles skaņas sistēma.
5. Izveidotas 2 papildu ģērbtuves sporta zālē.
6. Sporta zāles hidrantu sistēmas pārveide, iespējamo plūdu un parketa grīdas bojājumu novēršanai.
7. Veikta sporta zāles ieejas kāpņu platformas rekonstrukcija, nodrošinot piekļuvi personām ar kustību traucējumiem (uzbrauktuve).</t>
  </si>
  <si>
    <t>Tukuma Raiņa ģimnāzijas sporta stadiona infrastruktūras sakārtošana un pieejamība</t>
  </si>
  <si>
    <t>1. Veikta stadiona žoga, solu atjaunošana/maiņa.
2. Veikta stadiona skrejceļa seguma maiņa.
3. Veikts futbola laukuma mākslīgā seguma maiņa.</t>
  </si>
  <si>
    <t>Tukuma Raiņa ģimnāzijas teritorijas labiekārtošana</t>
  </si>
  <si>
    <t>Izbūvēts apgaismojums Tukuma Raiņa ģimnāzijas teritorijā. Izbūvētas virszemes elektro pieslēguma vietas.</t>
  </si>
  <si>
    <t>Tukuma Raiņa ģimnāzijas mansarda izbūve</t>
  </si>
  <si>
    <t>Izbūvēts mansards, nodrošinot tajā  mākslas darbnīcas un ģimnāzijas muzeju.</t>
  </si>
  <si>
    <t>Tukuma 2.vidusskolas sākumskolas ēkas pielāgošana skolas dienesta viesnīcas un bērnu un jauniešu centra vajadzībām</t>
  </si>
  <si>
    <t>Tukuma 2.vidusskolas sākumskolas ēka Spartaka ielā 2A, Tukumā pielāgota dienesta viesnīcas un bērnu un jauniešu centra vajadzībām (Sadarbībā ar Izglītības pārvaldi).
Veikta ēkas energoefektivitātes uzlabošana.</t>
  </si>
  <si>
    <t>Tukuma 2.vidusskola</t>
  </si>
  <si>
    <t>Tumes skolas ēku atjaunošana un materiāli tehniskās bāzes uzlabošana</t>
  </si>
  <si>
    <t>Siltinātas Tumes skolas ēkas ārsienas (45 000 eur).
Labiekārtota skolas teritorija, t.sk. bruģēti celiņi operatīvā transporta piekļūšanai, labiekārtots bērnu atpūtas laukums.
Atjaunots sporta laukuma skrejceļš, uzstādītas metāla apmales skrejceļa nostiprināšanai.
Iegādāts sporta inventārs stadionam.
Ieviesti IKT risinājumi, t.sk., iegādāti datori, interaktīvās tāfeles mācību procesa nodrošināšanai.</t>
  </si>
  <si>
    <t>Tumes pamatskola</t>
  </si>
  <si>
    <t>Zemgales vidusskolas ēkas energoefektivitātes un materiāli tehniskās bāzes uzlabošana</t>
  </si>
  <si>
    <t>Samazināti siltuma zudumi Zemgales vidusskolā- siltināti jumti, fasādes un pamati.
Veikta sporta zāles jumta nomaiņu un jumta logu maiņa (59145 eur),  sienas siltināšana un remonts plaisām.
Veikta 4 mācību kabinetu jumtu pārbūve (29481 eur), pamatu siltināšana un fasāžu remonts (9313 eur).
Notonēti 24 mācību kabinetu logi (7500 eur).
Atjaunota dežuranta telpa (3500 eur).
Ieviesta un realizēta Valsts aizsardzības mācību programma Zemgales vidusskolā. Nodrošināta materiāli tehniskā bāze Zemgales vidusskolā jaunsargu kustībai.
Iegādāts zāles pļāvējs.</t>
  </si>
  <si>
    <t>Zemgales vidusskola</t>
  </si>
  <si>
    <t>Tukuma E.Birznieka - Upīša 1. pamatskolas ēkas atjaunošana un modernizācija</t>
  </si>
  <si>
    <t>Nomainītas 2 skolas ēkas vēsturiskās ārdurvis. (10 000 eur).
Veikts telpu remonts, ierīkota ventilācija ķīmijas kabinetā un laboratorijā. Klašu telpās ierīkots siltais ūdens (vecajā daļā).
Izveidots dabaszinātņu kabinets ar jaunām mūsdienīgām mēbelēm un laboratorija ar jaunām iekārtām (SAM projekta ietvaros, 93 654 eur).
Veikta skolas aktu zāles grīdas nomaiņa un aktu zāles kosmētiskais remonts.
Atjaunotas skolas galvenās kāpnes, nomainot flīzes. Atjaunotas kāpnes no pamatskolas uz sporta laukumu.
Iegādāti skolēnu garderobes skapji 400 gab. (jauninājums - ir atvērta tipa skapji).</t>
  </si>
  <si>
    <t>Tukuma E.Birznieka-Upīša 1.pamatskola</t>
  </si>
  <si>
    <t>Energoefektivitātes paaugstināšana Tukuma E.Birznieka-Upīša 1.pamatskolas ēkā</t>
  </si>
  <si>
    <t>Veikti energoefektivitātes pasākumi: Fasāžu un cokola apmetuma atjaunošana izmantojot apmetumu ar zemu siltumcaurlaidības vērtību. Atjaunot ēkas cokolstāva hidroizolāciju un lietusūdens novadīšanas sistēmu ēkai; Logu nomaiņa vecajā korpusā pret jauniem; Jumta maiņa  (70 000 eur) un pārseguma siltināšana; Esošo durvju nomaiņa pret jaunām; Decentralizētas mehāniskās ventilācijas iebūve klases telpās (kopā 25); Apkures sistēmas modernizācija - automātikai paredzēt iekštelpu temperatūras samazinājumu nakts laikā, radiatoriem izbūvēt termostatiskos vārstus, apkures sistēmas balansēšana; Saules PV paneļu uzstādīšana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</si>
  <si>
    <t>Tukuma 2.pamatskolas ēkas atjaunošana un moderna aprīkojuma iegāde</t>
  </si>
  <si>
    <t>Atjaunota pāreja no Tukuma 2.pamatskolas uz Tukuma Raiņa ģimnāziju.
Veikts centrālās ieejas kāpņu telpas remonts.
Iegādāti jauni mūzikas instrumenti - flīģelis aktu zālei, marimba.</t>
  </si>
  <si>
    <t>Tukuma 2.pamatskola</t>
  </si>
  <si>
    <t>Tukuma 3.pamatskolas telpu atjaunošana un aprīkojuma iegāde</t>
  </si>
  <si>
    <t>Iegādāts jauns aprīkojums un inventārs. Ieviesti IKT risinājumi, t.sk., iegādāti datori, interaktīvās tāfeles, projektori, vebkameras.
Iegādāti 66 gab. garderobes skapīši.
Atjaunoti mācību kabineti.
Izstrādāts projekts un atjaunotas ārējās kāpnes pie ēkas Lielā ielā 18 (bērnudārzs, 8067 eur).
Uzstādīta skolas zvana sistēma (2580 eur).
Pārbūvēta automātiska ugunsgrēka atklāšanas trauksmes signalizācija (4466 eur).
Apsekota, pārbaudīta un iztīrīta dabiskās ventilācijas sistēma (5115 eur).</t>
  </si>
  <si>
    <t>Tukuma 3.pamatskola</t>
  </si>
  <si>
    <t>Džūkstes pamatskolas pirmsskolas ēkas atjaunošana un teritorijas labiekārtošana</t>
  </si>
  <si>
    <t xml:space="preserve">
Atjaunotas 5 grupu telpas, 2 koridori, 2 kāpņu telpas un zāle.
Ventilācijas izbūve.
Vecā žoga daļēja nomaiņa (8100 eur).
Āra teritorijas apgaismojuma atjaunošana (4000 eur).</t>
  </si>
  <si>
    <t>Džūkstes pamatskola</t>
  </si>
  <si>
    <t>Džūkstes pamatskolas ēkas atjaunošana un teritorijas labiekārtošana</t>
  </si>
  <si>
    <t>Atjaunoti 2 gaiteņi, t.sk., logu nomaiņa gaitenī, 2 kāpņu telpas, zēnu mājturības kabinets, ēdnīca un ēdamzāle.
Atjaunota hidroizolācija skolas pamatiem.
Veikta ēkas un siltumapgādes infrastruktūras pārbūve (apkures sakārtošana skolā un sporta zālē 33 000 eur).
Labiekārtota skolas teritorija, 2 gājēju celiņa bruģēšana,  atjaunots laukums parādes ieejas pusē.
Ierīkots autobusu apgriešanās laukums.
Pārbūvēts sporta laukums.</t>
  </si>
  <si>
    <t>Irlavas pamatskolas ēkas un metriāltehniskās bāzes atjaunošana</t>
  </si>
  <si>
    <t>Darbnīcas ēkai nomainīts jumts (12 000 eur).
Atjaunotas pamatskolas klases, kabineti, tualetes.
Uzlabota pamatskolas pamatu hidrolizācija.
Atjaunota fasāde skolai un veikti siltināšnas pasākumi.
Veikti ugunsdrošības pasākumi.
Nomainīts skolas stadiona skrejceļu segums, labiekārtots stadions.
Datortehnikas iegāde.</t>
  </si>
  <si>
    <t>Irlavas pamatskola</t>
  </si>
  <si>
    <t>Pūres pamatskolas ēkas un sporta infrastruktūras atjaunošana, mācību vides uzlabošana</t>
  </si>
  <si>
    <t>Atjaunots skolas darbnīcas "Rūķīši" ēkas jumts (40102 eur), nomainīti ēkas logi un ierīkota centrālā apkure (30000 eur).
Veikta meiteņu mājturības kabineta labiekārtošana - telpu kosmētiskais remonts, aprīkojuma un mēbeļu iegāde.
Atjaunoti sanitārie mezgli.
Atjaunots sporta laukums.
Atjaunoti rotaļu laukuma elementi pie Pūres pamatskolas. Uzstādītas jaunas rotaļu laukuma iekārtas.
Dabaszinību kabinetu aprīkošana ar mācību materiāliem, kas atbilst valsts pamatizglītības standartā noteiktajām prasībām, IKT risinājumu un aprīkojuma iegāde (20000 eur).</t>
  </si>
  <si>
    <t>Pūres pamatskola</t>
  </si>
  <si>
    <t>Pūres pamatskolas Jaunsātu filiāles ēkas atjaunošana un mācību vides uzlabošana</t>
  </si>
  <si>
    <t>Uzlabota apkures sistēma (25000 eur), atjaunotas telpas Pūres pamatskolas Jaunsātu filiāles ēkā.
Nomainītas 9 durvis skolas ēkai (6000 eur).
Izbūvēts sporta laukums un nodrošināta sporta infrastruktūra skolēniem (70 000 eur).
Atjaunots rotaļu laukums pie skolas. Papildināts ar rotaļu iekārtām.</t>
  </si>
  <si>
    <t>Pūres pamatskolas Jaunsātu filiāle</t>
  </si>
  <si>
    <t>Sēmes sākumskolas atjaunošana un aprīkojuma iegāde</t>
  </si>
  <si>
    <t>Energoefektivitātes pasākumu īstenošana - jumta nomaiņa no plakanā uz slīpo, nojumju nomaiņa,  ārsienu siltināšana, lietusūdeņu sistēmas sakārtošana, cokola siltināšana, hidroizolācijas ierīkošana, pamatu nostiprināšana u.c. 
Labiekārtota skolas teritorija, t.i. bruģēti celiņi, labiekārtoti bērnu rotaļu un atpūtas laukumi, atjaunots žogs.
Uzstādīts "Modulis" skolas teritorijā.
Veikts skolas telpu remonts, sakārtota apkures sistēma PI grupās un mācību klasēs, un pārējās telpās, sakārtota elektroinstalācija.
Izbūvēti 2 jauni ieejas mezgli.
Ēdamzāles telpa pārbūvēta un pielāgota mācību klasei, aprīkota ar jaunām mēbelēm un iekārtām (datori, interaktīvās tāfeles).</t>
  </si>
  <si>
    <t>Sēmes sākumskola</t>
  </si>
  <si>
    <t>Tukuma novada speciālās izglītības iestādes ēku un telpu atjaunošana izglītības programmu īstenošanas vietā "Lamiņu muižā", Lamiņos</t>
  </si>
  <si>
    <t>Ēkas fasādes atjaunošana muižas galvenajai ēkai (35 000 eur).
Logu un durvju nomaiņa darbnīcā "Lamiņu muižā", Lamiņos. Elektroinstalācijas nomaiņa. Notekcauruļu nomaiņa.
Nomainīts jumts un notekcaurules.</t>
  </si>
  <si>
    <t xml:space="preserve">Tukuma novada speciālā izglītības iestāde </t>
  </si>
  <si>
    <t>Atbalsta centra telpu pārbūve un iekārtošana Tukuma novada speciālajā izglītības iestādē Tukumā</t>
  </si>
  <si>
    <t>Telpu pārbūve Attīstības centra darbības nodrošināšanai izglītības programmu īstenošanas vietā Raudas ielā 6, Tukumā.</t>
  </si>
  <si>
    <t>Tukuma novada speciālās izglītības iestādes Tukumā ēkas jumta stāva izbūve</t>
  </si>
  <si>
    <t>Izbūvēts jumta stāvs skolas ēkā Raudas ielā 6, Tukumā. Palielināts mācību telpu skaits un izbūvētas telpas attīstības centra vajadzībām. (65 000 eur)</t>
  </si>
  <si>
    <t>Irlavas PII "Cīrulītis" ēku atjaunošana, aprīkojuma iegāde un teritorijas labiekārtošana</t>
  </si>
  <si>
    <t>Veikti ēkas siltināšanas pasākumi (12 grādi grupiņu telpās).
Atjaunotas grupu un kabinetu telpas, siltināta tualete, atjaunota aktu zāle un sporta zāle.
Veikts priekštelpu  remonts,  veikti elektroinstalācijas darbi.
Veikta jumta nomaiņa šķūnītim, pagrabam.
Nopirkta trauku mazgājamā mašīna.
Uzstādīti jauni rotaļu laukumu elementi.</t>
  </si>
  <si>
    <t>PII "Cīrulītis"</t>
  </si>
  <si>
    <t>Tukuma pirmsskolas izglītības iestādes Vārtu ielā 3 teritorijas labiekārtošana</t>
  </si>
  <si>
    <t>Izbūvēta taciņa un nojume.</t>
  </si>
  <si>
    <t>Tukuma PII "Pepija" ēkas un teritorijas attīstība</t>
  </si>
  <si>
    <t>Telpu, fasādes un nojumju grīdu remonts.
Iegādātas rotaļlietu novietnes.</t>
  </si>
  <si>
    <t>PII "Pepija"</t>
  </si>
  <si>
    <t>Slampes PII "Pienenīte" infrastruktūras uzlabošana un materiāltehniskās bāzes pilnveide</t>
  </si>
  <si>
    <t>Jumta un fasādes remonts (8000 eur).
Uzstādīts modulis saimniecības vajadzībām.
Uzstādīti bīdāmie vārti (1500 eur).
Labiekārtots sporta laukums, atjaunots sporta laukuma segums.
Atjaunota veļas mazgātuve.</t>
  </si>
  <si>
    <t>PII "Pienenīte"</t>
  </si>
  <si>
    <t>Tukuma PII "Vālodzīte"  teritorijas labiekārtošana un materiāltehniskās bāzes pilnveide</t>
  </si>
  <si>
    <t>Atjaunotas 12gab. nojumes, uzstādīti jauni rotaļu elementi (3 gab. steidzami nepieciešamas), ierīkoti un atjaunoti gājēju celiņi un labiekārtota teritorija.
Grupiņu telpu aprīkošana ar jaunām mēbelēm.
Ārdurvju drošības pogas funkcija atjaunota (7 gb.)</t>
  </si>
  <si>
    <t>PII "Vālodzīte"</t>
  </si>
  <si>
    <t>Tukuma PII "Taurenītis" telpu atjaunošana un teritorijas labiekārtošana</t>
  </si>
  <si>
    <t>Atjaunotas grupiņu telpas. Veikta durvju nomaiņa (3500 eur).
Izbūvēt vājstrāvu tīklus - UAS sistēmu pilnveide ar ugunsdzēsības prasībām atbilstošām zīmēm "Izeja". Ierīkota elektroinstalācija (uzstādītas zīmes "avārijas izeja") (4568 eur).
Labiekārtots auto stāvlaukums
Veikta teritorijas apzaļumošana, koku un krūmu stādījumu ierīkošana.
Atjaunotas nojumes (5gab. 50 000 eur).</t>
  </si>
  <si>
    <t>PII "Taurenītis"</t>
  </si>
  <si>
    <t>Pūres PII „Zemenīte” teritorijas labiekārtošana, telpu atjaunošana un aprīkojuma iegāde</t>
  </si>
  <si>
    <t>Uzstādīti jauni rotaļu elementi (10 000 eur). Atjaunotas 4 nojumes (16 359 eur). Žoga nomaiņa.
Atjaunotas 1.stāva telpas (jaunākā un vidējā grupa) - energoefektivitātes uzlabošana, elektroinstalāciju nomaiņa.
Veikta aktu zāles grīdas atjaunošana, nomainīts  apgaismojums, nomainīta apkures sistēma, veikts kosmētiskais remonts.
Veikts 2.stāva telpu remonts - medicīnas māsas un vadītājas kabineta atjaunošana (neizremontētē daļa no ambulances pārbūves par PII telpām).
Iegādāts projektors, interaktīvā tāfele, datori, lai nodrošinātu mūsdienīgu mācību procesu.
Iegādātas 2 trauku mazgājamās mašīnas trauku mazgāšanai jaunākajās grupās un karčers logu un inventāra mazgāšanai.</t>
  </si>
  <si>
    <t>PII "Zemenīte"</t>
  </si>
  <si>
    <t>Teritorijas labiekārtošana pie bērnudārza grupas Ķausis, Lestenes pagastā</t>
  </si>
  <si>
    <t>Uzsādīts žogs ap bērrnudārza grupas Ķausis teritoriju Lestenes pagastā, īpašumā "Saules".</t>
  </si>
  <si>
    <t>Irlavas un Lestenes pagasta pārvalde</t>
  </si>
  <si>
    <t>Saglabāt esošās izglītības iestādes Kandavas novadā</t>
  </si>
  <si>
    <t>Budžeta ietvaros</t>
  </si>
  <si>
    <t>Jaukts finansējums</t>
  </si>
  <si>
    <t>2017. - 2019. gads</t>
  </si>
  <si>
    <t>IT tehnoloģiju uzturēšana un atjaunošana novada skolās</t>
  </si>
  <si>
    <t>Pedagogu tālākizglītība, ieviešot uz kompetencēm balstītu mācību standartu</t>
  </si>
  <si>
    <t>Izglītības iestāžu vadītāji</t>
  </si>
  <si>
    <t>Novada digitālā centra izveide</t>
  </si>
  <si>
    <t>Tehniskais atbalsts izglītības iestādēm, pedagogu konsultatīvais atbalsts, jauniešu atbalts pētniecībā. Digitālā centra izveide novadā, kurš nodarbotos ar tīklu sakārtošanu iestādēs, datortehnikas iepirkumiem, pedagogu apmācībām, skolēnu interešu programmām, kuras saistītas ar tehnoloģijām.</t>
  </si>
  <si>
    <t xml:space="preserve">Vienota metodiskaiā centra izveide novadā pedagogu tālākizglītībai </t>
  </si>
  <si>
    <t>Projekta “Kompetenču pieeja mācību saturā” īstenošana</t>
  </si>
  <si>
    <t>Projekta budžeta ietvaros</t>
  </si>
  <si>
    <t>ESF, valsts budžets</t>
  </si>
  <si>
    <t>līdz 2022.gadam</t>
  </si>
  <si>
    <t>Kandavas novada dome, Izglītības iestāžu vadītāji</t>
  </si>
  <si>
    <t xml:space="preserve"> Veidot pedagogu piesaistes paketi (pilna veselības apdrošināšana, dzīvoklis vai transporta izdevumu kompensācija, skolotāju materiālā stimulēšana.</t>
  </si>
  <si>
    <t>Nodrošināt kvalitatīvu, pieejamu un iekļaujošu pirmsskolas un vispārējo izglītību</t>
  </si>
  <si>
    <t>Stipendijas / studiju maksas kompensācija jaunajiem pedagogiem</t>
  </si>
  <si>
    <t>Pēc vajadzības</t>
  </si>
  <si>
    <t>Pašaldības budžets</t>
  </si>
  <si>
    <t>pēc vajadzības</t>
  </si>
  <si>
    <t xml:space="preserve">Atbalsta personāla nodrošināšana PII (psihologi, logopēdi, speciālie pedagogi, sociālie pedagogi). </t>
  </si>
  <si>
    <t>Atbalsta personāla nodrošināšana pietiekamā apjomā visās vispārizglītojošās skolās</t>
  </si>
  <si>
    <t>Atbalsta personāla nodrošināšana Bērnu atbalsta centra vajadzībām (KIVS)</t>
  </si>
  <si>
    <t xml:space="preserve">no 2017. </t>
  </si>
  <si>
    <t>Aptaujas, intervijas, sabiedrības viedokļa apzināšana</t>
  </si>
  <si>
    <t>Atsevišķs finansējums nav nepieciešams</t>
  </si>
  <si>
    <t>pastāvīgi 1 x gadā</t>
  </si>
  <si>
    <t>Kandavas noavada dome, pagastu konsultatīvās padomes</t>
  </si>
  <si>
    <t>Jaunu izglītības programmu izstrāde</t>
  </si>
  <si>
    <t>Atsevišķš finansējums nav nepieciešams</t>
  </si>
  <si>
    <t>Pēc vajadzības veidot filiāles novada skolās</t>
  </si>
  <si>
    <t>precizējams darba gaitā, atkarībā no risinājumiem</t>
  </si>
  <si>
    <t>Kandavas internātvidusskolas sakārtošana un attīstīšana</t>
  </si>
  <si>
    <t>Internāta dzīvokļu remonts</t>
  </si>
  <si>
    <t>2020.</t>
  </si>
  <si>
    <t>Izglītības iestādes vadītājs/-a</t>
  </si>
  <si>
    <t>Internāta ūdensapgādes un kanalizācijas iekšējo tīklu un apkures atjaunošana</t>
  </si>
  <si>
    <t>2019.</t>
  </si>
  <si>
    <t>Sporta laukuma atjaunošana</t>
  </si>
  <si>
    <t>2018.</t>
  </si>
  <si>
    <t>pašvaldības finansējums</t>
  </si>
  <si>
    <t>Logu siltināšana mācību korpusam, jumta remonts</t>
  </si>
  <si>
    <t>Ugunsdzēsības ūdens apgādes sistēmas renovācija internātā</t>
  </si>
  <si>
    <t>Kandavas Kārļa Mīlenbaha vidusskolas sakārtošana un attīstīšana</t>
  </si>
  <si>
    <t>Pamatu atrakšana pa posmiem, bojāto vietu remonts, vertikālā hidroizolācija un siltumizolācija</t>
  </si>
  <si>
    <t>2017.-2020.gads</t>
  </si>
  <si>
    <t>Atjaunot ēkas aizsargapmali</t>
  </si>
  <si>
    <t>Pārbūvēt, atjaunot āra betona kāpnes, kāpņu margas, ieejas lieveņus.</t>
  </si>
  <si>
    <t>Nomainīt vecās koka durvis, vecos koka logus</t>
  </si>
  <si>
    <t>Iekšējo kāpņu, kāpņu margu, logu aizsargrežģu atjaunošana</t>
  </si>
  <si>
    <t>Grīdas pamatnes remontdarbi, grīdas seguma nomaiņa, kur tas nepieciešams</t>
  </si>
  <si>
    <t>Ūdens un kanalizācijas, sanitāro mezglu pārbūve; apkures sistēmas pārbūve un jauna siltummezgla ierīkošana; ventilācijas sistēmas ierīkošana; automātiskās ugunsgrēka atklāšanas un trauksmes signalizācijas sistēmas ierīkošana; retranslācijas sistēmas ierīkošana; elektroinstalācijas sakārtošana vai pārbūve; pagraba telpu sakārtošana; pēc inženiertehnisko sistēmu pārbūve, sakārtošanas veikt iekšējos apdares darbus</t>
  </si>
  <si>
    <t>Sēta, žogs gar ielu ar vārtiem</t>
  </si>
  <si>
    <t>Šautuves remonts un pārbūve</t>
  </si>
  <si>
    <t>Roku mazgātuves remonts</t>
  </si>
  <si>
    <t>Četru klašu remonts gadā (4x3)</t>
  </si>
  <si>
    <t>2017.-2019. gads</t>
  </si>
  <si>
    <t>Kāpņu telpas remonts 3.,4.stāvā</t>
  </si>
  <si>
    <t>Aktu zāles  remonts, labiekārtošana</t>
  </si>
  <si>
    <t>2017.gads</t>
  </si>
  <si>
    <t>3.stāva gaišā koridora remonts</t>
  </si>
  <si>
    <t>2018.gads</t>
  </si>
  <si>
    <t>3.stāva tumšā koridora remonts</t>
  </si>
  <si>
    <t>4.stāva gaišā koridora remonts</t>
  </si>
  <si>
    <t>2019.gads</t>
  </si>
  <si>
    <t>Sporta kāpnes 0-4 st. rem. jaunu margu uzstādīšana</t>
  </si>
  <si>
    <t>Darbnīcu gala kāpnes rem. un jaunu margu uzstādīšana</t>
  </si>
  <si>
    <t>Kārļa Mīlenbaha vidusskolas sporta zāles atjaunošana</t>
  </si>
  <si>
    <t>Cēres pamatskolas sakārtošana un attīstīšana</t>
  </si>
  <si>
    <t>3.stāva koridora kapitālais remonts</t>
  </si>
  <si>
    <t>Skolas fasādes atjaunošana</t>
  </si>
  <si>
    <t>2017. - 2019.gads</t>
  </si>
  <si>
    <t>Sporta laukuma atjaunošana/pārbūve, aktu zāles remonts</t>
  </si>
  <si>
    <t>Sporta zāles grīdas seguma atjaunošana</t>
  </si>
  <si>
    <t>līdz 2019.gadam</t>
  </si>
  <si>
    <t>Vānes pamatskolas sakārtošana un attīstīšana</t>
  </si>
  <si>
    <t>Virtuves izveide meitenēm mājturības stundām.</t>
  </si>
  <si>
    <t>Saimniecības ēkas būvniecība.</t>
  </si>
  <si>
    <t>Pirmsskolas grupu telpu izbūve skolas telpās</t>
  </si>
  <si>
    <t>Kandavas novada Zantes pamatskolas sakārtošana un attīstīšana</t>
  </si>
  <si>
    <t xml:space="preserve">Nepieciešamais finansējuma apjoms vēl tiek precizēts </t>
  </si>
  <si>
    <t>Fasādes remonts</t>
  </si>
  <si>
    <t>2020.gads</t>
  </si>
  <si>
    <t>Ietvju bruģēšana skolas ēkas parka pusē</t>
  </si>
  <si>
    <t>Videonovērošanas kameru uzstādīšana telpās un parkā</t>
  </si>
  <si>
    <t>Zaļās klases izbūve</t>
  </si>
  <si>
    <t>1.stāva koridora griestu remonts</t>
  </si>
  <si>
    <t>Zantes skolas jumta remonts</t>
  </si>
  <si>
    <t>Zemītes pamatskolas sakārtošana un attīstīšana</t>
  </si>
  <si>
    <t>Veikt skolas malkas šķūņa jumta remontu</t>
  </si>
  <si>
    <t>Sporta laukuma - skrejceļa izveide skolas parkā</t>
  </si>
  <si>
    <t>2017.-2018.gads</t>
  </si>
  <si>
    <t>Apgaismojuma nomaiņa skolas zālē</t>
  </si>
  <si>
    <t>Skolas pagaidu jumta seguma nomaiņa</t>
  </si>
  <si>
    <t>2019.-2020.gads</t>
  </si>
  <si>
    <t>Kandavas pilsētas pirmsskolas izglītības iestādes "Zīļuks" sakārtošana un attīstīšana</t>
  </si>
  <si>
    <t>Turpināt žogu nomaiņa iestādes teritorijā</t>
  </si>
  <si>
    <t>2 grupu kosmētiskais remonts</t>
  </si>
  <si>
    <t>2 grupu virtuvītes kosmētiskais remonts</t>
  </si>
  <si>
    <t>2 logopēdu kabinetu kosmētiskais remonts</t>
  </si>
  <si>
    <t xml:space="preserve">Sporta laukuma atjaunošana </t>
  </si>
  <si>
    <t>Veļas mazgātuves telpas kosmētiskais remonts</t>
  </si>
  <si>
    <t>Atribūtu komplektu iegāde āra rotaļu laukiemiem</t>
  </si>
  <si>
    <t xml:space="preserve">Materiāltehniskās bāzes uzlabošana vispārējās izglītības iestādēs </t>
  </si>
  <si>
    <t>Kandavas internātvidusskola</t>
  </si>
  <si>
    <t>2017. - 2020.gads</t>
  </si>
  <si>
    <t>Kandavas K.Mīlenbaha vidusskola</t>
  </si>
  <si>
    <t>Cēres pamatskola</t>
  </si>
  <si>
    <t>Kandavas Mākslas un mūzikas skola</t>
  </si>
  <si>
    <t xml:space="preserve">Vānes pamatskola </t>
  </si>
  <si>
    <t>Zantes pamatskola</t>
  </si>
  <si>
    <t xml:space="preserve">Zemītes pamatskola </t>
  </si>
  <si>
    <t xml:space="preserve">Kandavas pilsētas PII "Zīļuks"  </t>
  </si>
  <si>
    <t>Kandavas novada Bērnu un jaunatnes sporta skola</t>
  </si>
  <si>
    <t>2017. - 2018.gads</t>
  </si>
  <si>
    <t>Kandavas Deju skola</t>
  </si>
  <si>
    <t>E-mācības</t>
  </si>
  <si>
    <t>Skolu izglītības satura digitalizācija (e-mācības, mācību e-grāmatas)</t>
  </si>
  <si>
    <t>Novada administrācija, Jaunpils vidusskola</t>
  </si>
  <si>
    <t>Pirmskolas grupas „Zemenīte” telpu paplašināšana un infrastruktūras, materiāli tehniskās bāzes pilnveide</t>
  </si>
  <si>
    <t>Paplašinātas pirmsskolas izglītības grupas 2.-4g. telpas</t>
  </si>
  <si>
    <t>Teritorijas revitalizācija pie Jaunpils vidusskolas</t>
  </si>
  <si>
    <t>Revitalizēta teritorija pie Jaunpils vidusskolas bijušās darbnīcas teritorijā, izbūvējot drošu piebraucamo ceļu, automašīnu stāvvietu, atpūtas vietu. Rekonstruēts segums skolas pagalmā un pie fasādes durvīm</t>
  </si>
  <si>
    <t>Mācību bāzes pielāgošana jaunajam izglītības saturam</t>
  </si>
  <si>
    <t xml:space="preserve">Engures PII "Spārīte" inventāra iegāde </t>
  </si>
  <si>
    <t xml:space="preserve">Novecojušā bērnudārza inventāra aizstāšana, klāsta paplašināšana. </t>
  </si>
  <si>
    <t xml:space="preserve">Engures pagasta padome </t>
  </si>
  <si>
    <t xml:space="preserve">Engures vidusskolas remonts un teritorijas labiekārtošana </t>
  </si>
  <si>
    <t xml:space="preserve">Skolas jumta, ventilācijas un kanalizācijas sistēmu rekonstrukcija, kā arī teritorijas labiekārtošana. </t>
  </si>
  <si>
    <t xml:space="preserve">Lapmežciema pamatskolas āra teritorijas labiekārtošana </t>
  </si>
  <si>
    <t xml:space="preserve">Skolas fizisko aktivitāšu teritorijas un citu āra aktivitāšu teritorijas izveide. </t>
  </si>
  <si>
    <t xml:space="preserve">Lapmežciema pagasta padome </t>
  </si>
  <si>
    <t xml:space="preserve">Milzkalnes skolas renovācija un paplašināšana </t>
  </si>
  <si>
    <t xml:space="preserve">Skolas telpu un fasādes renovācija, jumta remonts, kā arī  telpu paplašināšana pieaugošā pieprasījuma apmierināšanai. </t>
  </si>
  <si>
    <t xml:space="preserve">Smārdes pamatskolas PII telpu „Ziedlejās” paplašināšana un  rotaļlaukuma rekonstrukcija </t>
  </si>
  <si>
    <t xml:space="preserve">Ēkas paplašināšana, lai varētu uzņemt mazākos bērnus un rotaļu, sporta nodarbību laukuma rekonstrukcija. </t>
  </si>
  <si>
    <t>"Zaļo" skolu pieejas attīstība</t>
  </si>
  <si>
    <t>Engures novada izglītības iestāžu mācību
procesa pilnveide, attīstot izglītību brīvā
dabā. Materiāltehniskais aprīkojums, metodoloģija.</t>
  </si>
  <si>
    <t xml:space="preserve">Nodrošināt kvalitatīvu, dažādotu un pieejamu interešu un profesionālās ievirzes izglītības piedāvājumu </t>
  </si>
  <si>
    <t xml:space="preserve">Transporta pieejamības nodrošināšana nokļūšanai uz profesionālās ievirzes skolām </t>
  </si>
  <si>
    <t>Bērnu un jauniešu interešu izglītības piedāvājuma attīstīšanu</t>
  </si>
  <si>
    <t>Tukuma daudzfunkcionāla kultūras izglītības centra būvniecība</t>
  </si>
  <si>
    <t>Izstrādāts būvprojekts. Uzcelts jauns daudzfunkcionāls kultūras izglītības centrs (mūzikas, mākslas un deju skola).</t>
  </si>
  <si>
    <t>1. Atjaunotas Tukuma Mūzikas skolas telpas (hidroizolācijas ierīkošana Baznīcas ielas ēkai 3065eur, videonovērošanas ierīkošana 1092eur).
2. Ierīkota ugunsdzēsības sistēma (6287eur).
3. Iegādāts flīģelis vai klavieres (30000eur).</t>
  </si>
  <si>
    <t>Tukuma Mūzikas skola</t>
  </si>
  <si>
    <t>Nodrošināt kvalitatīvu, dažādotu un pieejamu interešu un profesionālās ievirzes izglītības piedāvājumu</t>
  </si>
  <si>
    <t>Tukuma Mākslas skolas ēkas Lielā ielā 25 atjaunošana</t>
  </si>
  <si>
    <t>Veikta skolas pagalma labiekārtošana un žoga piebūve (10 964,14 eur).
Atjaunots apmetums un veikti fasādes krāsošanas darbi (28800 eur, no tā fasādes daļas siltināšana un krāsošana 3993.99 eur).
Veikta kanalizācijas pieslēguma pārbūve, apkopta un saremontēta kanalizācija (5967 eur 2 gadu laikā no 2020.g.).
Mācību klasēs ievilkts ūdensvads un apkopta, saremontēta kanalizācija (4200,54 eur 2 gadu laikā no 2020.g.).
Veikts gleznošanas zāles kosmētiskais remonts - sienu un griestu atjaunošana, grīdu nomaiņa (10834 eur).
Ieliktas jaunas ārdurvis (2166 eur)</t>
  </si>
  <si>
    <t xml:space="preserve">Tukuma Mākslas skolas ēkas Lielā ielā 27 atjaunošana </t>
  </si>
  <si>
    <t>Veikta ēkas vēsturiskā izpēte (2541.00 eur).
Izremontēta zēnu ģērbtuve. Izremontēta meiteņu ģērbtuve. Izremontēta deju zāle.
Ierīkota dabīgā ventilācija. Ierīkota piespiedu ventilācija. Izremontēta skatuve. Izremontēts balkons.</t>
  </si>
  <si>
    <t>2020-2026</t>
  </si>
  <si>
    <t>Mūzikas un mākslas skolas pārbūve, teritorijas labiekārtošana</t>
  </si>
  <si>
    <t>Mūzikas klases pirmskolas bērnu apmācībai izveide Kalna skolā</t>
  </si>
  <si>
    <t>Telpu atjaunošana pirmskolas mūzikas klases izveidei</t>
  </si>
  <si>
    <t>Novada adminitrācija</t>
  </si>
  <si>
    <t>Engures Mūzikas un mākslas  skolas teritorijas
labiekārtošana</t>
  </si>
  <si>
    <t>Teritorijas labiekārtošana, nožogojuma
izveide, apgaismojuma un drošības
sistēmu izveide.</t>
  </si>
  <si>
    <t>Engures pagasta
pārvalde</t>
  </si>
  <si>
    <t>Engures Mūzikas un mākslas
skolas materiāltehniskā
aprīkojuma sagāde</t>
  </si>
  <si>
    <t>Skolai nepieciešamā aprīkojuma, t.sk.
flīģeļa iegāde, skaņas slāpēšanas
materiālu uzstādīšana starp kabinetiem.</t>
  </si>
  <si>
    <t>Interešu izglītības piedāvājuma paplašināšana</t>
  </si>
  <si>
    <t>Plašāka interešu izglītības pakalpojumu
klāsta nodrošināšana Engures novada
interešu izglītības iestādēs.</t>
  </si>
  <si>
    <t>Multifunkcionālā jauniešu centra "Nagla"  filiāļu izveide pagastos</t>
  </si>
  <si>
    <t>Multifunkcionālais jauniešu centrs "Nagla"</t>
  </si>
  <si>
    <t>Kandavas novada Bērnu un jaunatnes sporta skolas sakārtošana un attīstīšana</t>
  </si>
  <si>
    <t>Ventilācijas automātikas vadības procesoru maiņa</t>
  </si>
  <si>
    <t>2017.</t>
  </si>
  <si>
    <t xml:space="preserve">Zāles grīdas slīpēšana un lakošana </t>
  </si>
  <si>
    <t xml:space="preserve">Ģērbtuves remonts </t>
  </si>
  <si>
    <t>Baleta zāles grīdas slīpēšana un sakārtošana</t>
  </si>
  <si>
    <t>Skolu sports laukumu pieejamības nodrošināšana sporta skolas audzēkņiem un iedzīvotājiem</t>
  </si>
  <si>
    <t xml:space="preserve">Nodrošināt karjeras izglītības pieejamību </t>
  </si>
  <si>
    <t>Karjeras izglītības pakalpojumu pieejamības nodrošināšana izglītojamajiem</t>
  </si>
  <si>
    <t xml:space="preserve">240 000 </t>
  </si>
  <si>
    <t>Nodrošināti karjeras izglītības pakalpojumi izglītojamajiem.</t>
  </si>
  <si>
    <t>SAM 8.3.5. projekts "Karjeras atbalsts vispārējās un profesionālās izglītības iestādēs", Nr.8.3.5.0/16/I/001</t>
  </si>
  <si>
    <t>Izglītības pārvalde, Izglītības iestāžu vadītāji</t>
  </si>
  <si>
    <t>Finansējums karjeras atbalsta īstenošanai skolās pēc SAM projekta beigām.</t>
  </si>
  <si>
    <t>Sniegt atbalstu darba tirgus pieprasījumam atbilstošas profesionālās izglītības ieguvei</t>
  </si>
  <si>
    <t>Stiprināt tehnikuma sadarbību ar uzņēmējiem</t>
  </si>
  <si>
    <t xml:space="preserve">Noteikt, kādas profesijas ir nepieciešamas darba tirgū, vienlaikus ņemot vērā valsts ierobežojumus (ja blakus novadā tiek piedāvāta attiecīgā programma, tad šajā novadā tādu atvērt nevar - ir bremzējošs faktors piedāvājuma attīstībā. </t>
  </si>
  <si>
    <t xml:space="preserve">Apsvērt kokapstrādes, metālapsstrādes u ēdināšanas pakalpojumu programmu piedāvājumu KLT. </t>
  </si>
  <si>
    <t>Pieaugušo motivēšana macīties</t>
  </si>
  <si>
    <t xml:space="preserve">Jānodrošina cieša sadarbība ar ar sociālo dienestu. Jānodrošina Izglītības karjeras konsultanti pieaugušo izglītībā (iespējams, NVA KK apmācība, ievirze, specializācija uz šo). </t>
  </si>
  <si>
    <t>Izveidot koordinētas mūžizglītības izglītības sistēmas piedāvājumu atbilstoši darba tirgus pieprasījumam, sabiedrības attīstības tendencēm un personības izaugsmes vajadzībām</t>
  </si>
  <si>
    <t>Nodrošināt kultūras pārvaldes, kultūras namu, bibliotēku un citu kultūras iestāžu darbinieku tālākizglītības iespējas</t>
  </si>
  <si>
    <t>1. Nodrošināt mūsdienīgas IT tehnoloģijas savstarpējas komunikācijas uzturēšanai  (gadā EUR 6 400, septiņos gados EUR 44 800);
2. Nodrošināt bibliotēku darbiniekiem iespēju apmeklēt kursus, seminārus, u.c.  (gadā EUR 500, septiņos gados EUR 3 500);
3. Nodrošināt tālākizglītību kolektīvu vadītājiem  (gadā EUR 500, septiņos gados EUR 3 500).</t>
  </si>
  <si>
    <t>Kultūras pārvalde; Bibliotēka</t>
  </si>
  <si>
    <t xml:space="preserve">Izveidot koordinētas mūžizglītības izglītības sistēmas piedāvājumu atbilstoši darba tirgus pieprasījumam, sabiedrības attīstības tendencēm un personības izaugsmes vajadzībām </t>
  </si>
  <si>
    <t>Pieaugušo izglītības un uzņēmējdarbības attīstības centra izveide (personāls, pagaidu telpas u.c.)</t>
  </si>
  <si>
    <t>Jauniešu un uzņēmēju vajadzību izpēte</t>
  </si>
  <si>
    <t>Pieaugušo izglītības un uzņēmējdarbības attīstības centrs</t>
  </si>
  <si>
    <t>Pieaugušo izglītības un uzņēmējdarbības attīstības centra tehniskais nodrošinājums</t>
  </si>
  <si>
    <t>Izstrādāt Pieaugušo izglītības un uzņēmējdarbības attīstības centra programmas, tā darbības plāna saturisko nodrošinājumu</t>
  </si>
  <si>
    <t>Veicināt prakses vietu veidošanu pie  uzņēmējiem</t>
  </si>
  <si>
    <t>Pieaugušo izglītības un uzņēmējdarbības attīstības centra atbilstošu telpu nodrošināšana</t>
  </si>
  <si>
    <t>līdz 2020.</t>
  </si>
  <si>
    <t>Ziemeļvastu pieaugušo izglītojamo mobilitāte</t>
  </si>
  <si>
    <t>Iespēju dalīties pieredzē un zināšanās, lai apzinātu kā dažādas pieaugušo izglītošanas idejas iespējams īstenot praksē</t>
  </si>
  <si>
    <t>Novada administrācija, Attīstības nodaļa</t>
  </si>
  <si>
    <t xml:space="preserve">Mūžizglītības pakalpojumu attīstība </t>
  </si>
  <si>
    <t xml:space="preserve">Mūžizglītības pakalpojumu attīstība Engures novadā. Pieprasījuma izpēte, materiāltehniskās bāzes izveide un pedagogu apmācība. Mācību procesa nodrošināšana. </t>
  </si>
  <si>
    <r>
      <t>Veicināt izglītības pasākumus iedzīvotājiem 50 gadu vecumā un vecākiem.</t>
    </r>
    <r>
      <rPr>
        <sz val="14"/>
        <rFont val="Times New Roman"/>
        <family val="1"/>
      </rPr>
      <t>​</t>
    </r>
  </si>
  <si>
    <t>Mūžizglītības metodiskā centra izveide Tukumā</t>
  </si>
  <si>
    <t>Mūžizglītības metodiskais centrs Tukumā, kurš uztur datu bāzi par PI pieprasījumu un piedāvājumu novadā, licencē programmas (kuras nav IZM licencētas), uztur datu bāzi par PI izglītotājiem, vēlams arī PI mācībām iznomājamu datoru bāzi.</t>
  </si>
  <si>
    <t xml:space="preserve">Nodrošināt efektīvu izglītības iestāžu pārvaldības, atbalsta un sadarbības sistēmu </t>
  </si>
  <si>
    <t>Izglītības, Kultūras un Sporta pārvaldības koordinēšana</t>
  </si>
  <si>
    <t>Pieredzes apmaiņas braucieni ar Kandavas novada sadarbības partneru izglītības iestādēm un citām mācību iestādēm</t>
  </si>
  <si>
    <t>5000 gadā</t>
  </si>
  <si>
    <t>Izglītības pārvaldes mājas lapas modernizēšana</t>
  </si>
  <si>
    <t>Izveidot vienu izgl.iestāžu apsaimniekotāju - apsaimniekošanas dienestu, kas risina komunālas un saimnieciska rakstura problēmas</t>
  </si>
  <si>
    <t>Vides infrastruktūra</t>
  </si>
  <si>
    <t>Pilnveidot komunālo infrastruktūru</t>
  </si>
  <si>
    <t>Ūdenssaimniecības attīstība Tukuma pilsētā</t>
  </si>
  <si>
    <t>Uzlabota ūdensapgādes, notekūdeņu savākšanas un notekūdeņu attīrīšanas kvalitāte (atbilstoši ES Dzeramā ūdens un Notekūdeņu direktīvu prasībām) Tukuma pilsētā. Jaunu pieslēgumu izbūve. Tīklu sistēmas paplašināšana. NAI "Tīle" uzturēšana.</t>
  </si>
  <si>
    <t>SIA "Tukuma ūdens"</t>
  </si>
  <si>
    <t>Lietus ūdens kanalizācijas tīkla paplašināšana Tukuma pilsētā</t>
  </si>
  <si>
    <t>Jaunu lietus ūdens kanalizācijas tīklu izbūve un esošo rekonstrukcija, attīrīšanas iekārtu modernizācija.</t>
  </si>
  <si>
    <t>Vecā ūdenstorņa demontāža Pūrē</t>
  </si>
  <si>
    <t>Demontēts vecais ūdenstornis. Nojaukta palīgēka.</t>
  </si>
  <si>
    <t>Ūdenssaimniecības attīstība Pūres pagasta Pūres ciemā</t>
  </si>
  <si>
    <t>Saskaņā ar izstrādāto TEP turpināt Pūres ciemata ūdensvada un kanalizācijas tīklu rekonstrukciju, veicama atdzelžošanas stacijas rekonstrukcija, artēziskās akas Nr.1 un Nr.2 renovācija, jaunas artēziskās akas izbūve, katlu mājas rekonstrukcija.
Notekūdeņu tīklu izbūve Pūres pagstā - Pūrē Avotu un Kalna ielā uz Pūres šokolādi.
Pūres notekūdeņu attīrīšanas iekārtu jaudas palielināšana uzņēmējdarbības veicināšanai, jaunu uzņēmumu pieslēgšanai un esošo uzņēmumu jaudu un ražošanas apjoma palielināšanai.</t>
  </si>
  <si>
    <t>SIA "Komunālserviss TILDe"</t>
  </si>
  <si>
    <t>Ūdenssaimniecības attīstība Jaunsātu pagasta Abavnieku ciemā</t>
  </si>
  <si>
    <t>Uzlabota ūdensapgādes, notekūdeņu savākšanas un notekūdeņu attīrīšanas kvalitāte Jaunsātu pagastā.
Uzstādīta jauna attīrīšanas iekārta BIO-50. Uzlabota ūdensapgādes, notekūdeņu savākšanas un notekūdeņu attīrīšanas kvalitāte Jaunsātu pagastā.</t>
  </si>
  <si>
    <t>Ūdenssaimniecības attīstība Pūres pagasta Dzintara ciemā</t>
  </si>
  <si>
    <r>
      <t>Dzintara ciema ūdensvada un kanalizācijas tīklu rekonstrukcija, atdzelžošana stacijas, rekonstrukcija, ūdenstorņa nomaiņa, ūdens attīrīšanas iekārtu renovācija,</t>
    </r>
    <r>
      <rPr>
        <b/>
        <sz val="14"/>
        <rFont val="Times New Roman"/>
        <family val="1"/>
        <charset val="186"/>
      </rPr>
      <t xml:space="preserve"> </t>
    </r>
    <r>
      <rPr>
        <sz val="14"/>
        <rFont val="Times New Roman"/>
        <family val="1"/>
        <charset val="186"/>
      </rPr>
      <t>ūdens ņemšanas vietas un hidranta izbūve.</t>
    </r>
  </si>
  <si>
    <t>Ūdenssaimniecības attīstība Sēmes pagasta Sēmes ciemā</t>
  </si>
  <si>
    <t>Jauni ūdens lietotāju pieslēgumi izveidoti (Ezera iela 16, Dzirnavas, Krīvi) Sēmē; Sēmes ciema Līvānu tipa māju pieslēgšana NAI; Ūdensvada izbūve uz Ezera ielu 14- 200m.</t>
  </si>
  <si>
    <t>Ūdenssaimniecības attīstība Sēmes pagasta Brizulē</t>
  </si>
  <si>
    <t>Ūdens dziļurbuma akas izbūve Brizulē 120m.</t>
  </si>
  <si>
    <t>Ūdenssaimniecības attīstība Sēmes pagasta Dzirciemā</t>
  </si>
  <si>
    <t>Ūdens dziļurbuma akas izbūve Dzirciemā 120m.</t>
  </si>
  <si>
    <t>Ūdenssaimniecības attīstība Sēmes pagasta Kaivē</t>
  </si>
  <si>
    <t>Uzbūvētas attīrīšanas iekārtas Kaivē.</t>
  </si>
  <si>
    <t>Ūdenssaimniecības attīstība Zentenes pagastā</t>
  </si>
  <si>
    <t>TEP izstrāde ūdenssaimniecības attīstībai Zentenē; Zentenē jauna NAI izbūve, sūkņa mājas rekonstrukcija, ģeneratora iegāde.</t>
  </si>
  <si>
    <t>Ūdenssaimniecības attīstība Džūkstes pagasta centrā</t>
  </si>
  <si>
    <t xml:space="preserve">Atjaunots Džūkstes ŪAS:
1) atjaunota atdzelžošanas iekārta  - 2688,91 eur;
2) izbūvēta ūdens atsāļošanas (osmozes) iekārta - 22772,20 eur.
</t>
  </si>
  <si>
    <t>Ūdenssaimniecības attīstība Džūkstes pagasta Lancenieku ciemā</t>
  </si>
  <si>
    <t xml:space="preserve">Uzlabota ūdensapgādes, notekūdeņu savākšanas un notekūdeņu attīrīšanas kvalitāte Džūkstes pagastā. Veikta Lancenieku ūdenssaimniecības infrastruktūras rekonstrukcija. </t>
  </si>
  <si>
    <t>Ūdenssaimniecības attīstība Džūkstes pagasta Pienavas ciemā</t>
  </si>
  <si>
    <t>Uzlabota ūdensapgādes, notekūdeņu savākšanas un notekūdeņu attīrīšanas kvalitāte Džūkstes pagastā. Veikta Pienavas ūdenssaimniecības infrastruktūras rekonstrukcija. Attīrīšanas iekārtu renovācija.</t>
  </si>
  <si>
    <t>Ūdenssaimniecības attīstība Tumes pagastā</t>
  </si>
  <si>
    <t>Uzlabota ūdensapgādes, notekūdeņu savākšanas un notekūdeņu attīrīšanas kvalitāte Tumes pagastā.
Vecmokās "Krauju urbumā" uzstādīt atdzelžošanas iekārtu 3250 eur. "Vecmokās" un "Dārīši" attīrīšanas iekārtas uzstādīšana 25000eur (2 ēkas).</t>
  </si>
  <si>
    <t xml:space="preserve">Siltummezglu izbūve pašvaldības ēkās Sēmē </t>
  </si>
  <si>
    <t>Energoefektīvi pasākumi, tai skaitā siltummezglu izbūve Sēmē.</t>
  </si>
  <si>
    <t>Siltumtrases rekonstrukcija Zentenē</t>
  </si>
  <si>
    <t>30 metru siltumtrases rekonstrukcija Zentenē.</t>
  </si>
  <si>
    <t>Siltumapgādes modernizācija Zentenes pagasta pakalpojuma centrā</t>
  </si>
  <si>
    <t xml:space="preserve">Modernizēta siltumapgāde Zentenes pakalpojumu centrā ,,Gobas”, Zentenē. Nomainīts vecais granulu katls pret jaunu 70 kw granulu katlu ar jaudīgu 800 litru granulu tvertni un viedo katla uzraudzību. </t>
  </si>
  <si>
    <t>Katlu mājas ēkas iegāde un atjaunošana Pūres pagastā</t>
  </si>
  <si>
    <t>Iegādātas domājamās daļas no nekustamā īpašuma Daigones iela 7, Pūrē, lai nodrošinātu siltumenerģijas piegādi Pūres pagasta katlu mājas siltumenerģijas patērētājiem.
Atjaunota katlu māja Daigones ielā 7, Pūrē, Pūres pagastā. Iegādāts apkures katls.</t>
  </si>
  <si>
    <t>SIA "Tukuma siltums"</t>
  </si>
  <si>
    <t>Siltumtrases rekonstrukcija Pūrē, Pūres pagastā</t>
  </si>
  <si>
    <t>Atjaunota siltumtrase Pūrē, Pūres pagastā. Nodrošināta centralizētā siltumapgāde.</t>
  </si>
  <si>
    <t>Jaunu malkas šķūņu būvniecība Degoles pagasta Vienības centrā</t>
  </si>
  <si>
    <t>Graustu nojaukšana un jaunu malkas šķūņu būvniecība Vienībā, Degoles pagastā.</t>
  </si>
  <si>
    <t>Attīstīt meliorācijas sistēmu  </t>
  </si>
  <si>
    <t>Attīstīt atkritumu apsaimniekošanas sistēmas  </t>
  </si>
  <si>
    <t>Atkritumu šķirošanas veicināšanas pasākumi</t>
  </si>
  <si>
    <t>Uzturēti dalīto atkritumu šķirošanas laukumi un uzstādīti jauni konteineri. 
Akcijveida pasākumi (piemēram, azbesta, lielgabarīta, lapu, riepu, bioloģiski noārdāmo, kapu atkritumu savākšana), sadiedrības informēšana, talku organizēšana, konteineru piegāde.</t>
  </si>
  <si>
    <t>Atkritumu šķirošanas laukuma izveide Kaivē, Sēmes pagastā</t>
  </si>
  <si>
    <t xml:space="preserve">Izveidot atkritumu šķirošanas laukumu (asfaltēts/bruģēts laukums), lai novietotu 2 atkrtumu šķirošans konteinerus, īpašumā "Bajāri", Kaive, Sēmes pagasts. </t>
  </si>
  <si>
    <t>Sēmes un Zentenes pagasta pārvalde</t>
  </si>
  <si>
    <t>Veicināt mājokļu attīstību un uzlabošanu  </t>
  </si>
  <si>
    <t>Dzīvokļu iegāde no tiesu izpildītājiem</t>
  </si>
  <si>
    <t>Iegādāti dzīvokļi no tiesu izpildītājiem.</t>
  </si>
  <si>
    <t>Daudzdzīvokļu mājas atjaunošana Sēmē</t>
  </si>
  <si>
    <t>Nepabeigtās daudzdzīvokļu dzīvojamās ēkas pārbūve Sēmē, Ezera ielā 6. Pieejami 18 dzīvokļi, t.sk. īrei.</t>
  </si>
  <si>
    <t>SIA "Komunālserviss TILDe"/ Attīstības nodaļa</t>
  </si>
  <si>
    <t>Ēkas "Sapņi" Irlavā pārbūve īres dzīvokļu izveidei</t>
  </si>
  <si>
    <t>Bijušā Irlavas bērnu nama 2. un 3.stāva pārbūve, "Sapņi", Irlavā. Pieejami 30 dzīvokļi, t.sk. īrei.</t>
  </si>
  <si>
    <t>Daudzdzīvokļu mājas celtniecība Pūres pagastā</t>
  </si>
  <si>
    <t>Uzcelta jauna daudzdzīvokļu māja Pūres pagastā.</t>
  </si>
  <si>
    <t>Nodrošināt dabas vērtību saglabāšanu   </t>
  </si>
  <si>
    <t>Veicināt  pašvaldības iestāžu, iedzīvotāju un infrastruktūras pielāgošanos un izturētspēju pret klimata pārmaiņu izraisītajiem riskiem </t>
  </si>
  <si>
    <t>Energosertifikātu izstrāde pašvaldības ēkām</t>
  </si>
  <si>
    <t>Izstrādāts energosertifikāts un tā pārskats pašvaldības ēkām.</t>
  </si>
  <si>
    <t>Energoefektivitātes paaugstināšana pašvaldības ēkai Talsu ielā 4, Tukumā</t>
  </si>
  <si>
    <t>Samazināti siltuma zudumi administrācijas ēkā Talsu ielā 4, Tukumā.</t>
  </si>
  <si>
    <t>Energoefektivitātes paaugstināšana Lestenes pakalpojuma centrā</t>
  </si>
  <si>
    <t>Samazināti siltuma zudumi.</t>
  </si>
  <si>
    <t>Saglabā savu ēku, taupot enerģiju: virzies uz priekšu ātrāk (“Accelerate SUNSHiNE”– Save your bUildiNg by SanINg Energy being to move more quickly)</t>
  </si>
  <si>
    <t>Sagatavoti visi nepieciešamie dokumenti (ēku apsekošanu, energoauditu, tehniskās specifikācijas un iepirkuma procedūras), lai veiktu 5 sabiedrisku ēku siltināšanu, 15 dauddzdzīvokļu ēku siltināšanu Tukuma novadā.</t>
  </si>
  <si>
    <t>Uzturēt un attīstīt pievilcīgu un tīru apkārtējo vidi</t>
  </si>
  <si>
    <t>Brīvības laukuma pārbūve Tukumā</t>
  </si>
  <si>
    <t>Izstrādāts būvprojekts. Pārbūvēts Brīvības laukums Tukumā.</t>
  </si>
  <si>
    <t>"Tukumnieka māja" izveide Tukumā</t>
  </si>
  <si>
    <t>Saglabāt un attīstīt Tukuma pilsētas kultūrvēsturisko mantojumu, veicot ēkas Brīvības laukumā 21, Tukumā restaurāciju/ atjaunošanu un izveidojot ekspozīciju "Tukumnieka māja"  (Valsts nozīmes pilsētbūvniecības piemineklis Nr.7453 - Tukuma pilsētas vēsturiskais centrs).</t>
  </si>
  <si>
    <t>Fīrekera gāte Tukuma vecpilsētā</t>
  </si>
  <si>
    <t>Sakārtots Brīvības laukumam pieguļošs īpašums, kur pašvaldībai pieder daļa no kopīpašuma; kopīgi radīta publiskā rekreācijas infrastruktūra; uzlabots laukuma vizuālais tēls vienā laukuma malā</t>
  </si>
  <si>
    <t>Suņu pastaigu laukuma izveide</t>
  </si>
  <si>
    <t>Izstrādāta ieceres dokumentācija un uzstādīts aprīkojums suņu pastaigu laukuma  izveidei Tukumā.</t>
  </si>
  <si>
    <t>Esošo rotaļu laukumu aprīkojuma papildināšana Tukuma pilsētā</t>
  </si>
  <si>
    <t>Morāli un fiziski novecojušu iekārtu nomaiņa pilsētas daudzdzīvokļu dzīvojamo māju pagalmos u.c. teritorijās. Jaunu ierīkošana (piemēram, Stacijas ielas par ~50 000 eur un Veļķu par ~30 000 eur mikrorajonos).</t>
  </si>
  <si>
    <t>Mālkalna un I.Ziedoņa ķiršu dārza teritorijas labiekārtošana Tukumā</t>
  </si>
  <si>
    <t>Labiekārtots Mālkalns ar I.Ziedoņa Ķiršu dārzu - Ziedoņa muzeja Tukumā "Ziedoņa dārzs Mālkalnā" izveide: teritorijas labiekārtošana un pielāgošana rekreācijas un dabas izzināšanas funkciju pildīšanai  (ierīkoti pastaigu celiņi, atpūtas laukumi un vietas,  informācijas stendi,  apstādījumi, atpūtas soliņi, mākslas objekti, stāvlaukumi, velo un gājēju celiņi, virtuālā dārza izveide (web lapa un mobilā app) u.c.)</t>
  </si>
  <si>
    <t>Attīstības nodaļa, Kultūras, sporta un tūrisma pārvalde</t>
  </si>
  <si>
    <t>Jaunu objektu izveidošana Tukuma pilsētā saskaņā ar Koncepciju mākslas un pilsētvides objektiem</t>
  </si>
  <si>
    <t>Apgleznotas fasādes, vides objektu u.c. ierīkošana un uzstādīšana Tukuma pilsētā. 
2022.g. apgleznota Ziedoņa un Literātu sienu Brīvības laukumā 13 (32 800 eur), Meža ielas 25 fasāde (12 000 eur).
Uzstādīts jauns afišu stabs ar kaķi Tukuma pilsētā.</t>
  </si>
  <si>
    <t>Strūklakas izveide Rīgas ielas apļveida krustojumā Tukumā</t>
  </si>
  <si>
    <t>Oriģināla strūklaka pilsētvidē.</t>
  </si>
  <si>
    <t>Skatu torņa izbūve Pavārkalnā, Tukumā un teritorijas pielāgošana aktīvai atpūtai, dabas izzināšanai</t>
  </si>
  <si>
    <t xml:space="preserve">Ierīkots skatu tornis un labiekārtota teritorija kalna pakājē un kalnā, kas piemērota aktīvai atpūta un rekreācijai (ierīkotti pastaigu celiņi, atpūtas vietas, informācijas stendi, rotaļu un vingrošanas laukumi u.c. </t>
  </si>
  <si>
    <t>Čigānu ezera apkārtnes labiekārtošana Tukumā</t>
  </si>
  <si>
    <t>Labiekārtota, rekreācijai un aktīvai atpūtai pielāgota teritorija pie ūdens tilpnes, rotaļu laukumi, pludmale, laipa, pastaigu celiņi, atpūtas soliņi u.c.</t>
  </si>
  <si>
    <t xml:space="preserve">Veļķu priežu, Vilku gravas un Pilskalna teritoriju labiekārtošana </t>
  </si>
  <si>
    <t>Labiekārtota, dabas izzināšanai pielāgota, teritorija ap Pilskalnu un gar Zvigzdupīti. Dabas taku, atpūtas, skata un sportošanas vietu ierīkošana.
Uzstādītas kapnes Pilskalnā.</t>
  </si>
  <si>
    <t>Tukuma pilsētas parka teritorijas  labiekārtošana, 3.kārta</t>
  </si>
  <si>
    <t xml:space="preserve">Parka Rietumu daļas labiekārtošana - iebraucamais ceļš, stāvlaukums, estrādes vieta, pastaigu celiņi, apstādījumi, apgaismojums.
Arhitektūras mazās formas u.c. </t>
  </si>
  <si>
    <t>Tukuma pilsētas parka jaunās daļas (teritorijas pie futbola laukuma) labiekārtošana</t>
  </si>
  <si>
    <t xml:space="preserve">Labiekārtota teritorija jaunā parka daļā, kas savienota ar labiekārtoto Pilsētas parka veco daļu (Lielā iela –Revolūcijas iela – Pauzera pļavas). Peldvieta, laipa, celiņi, rotaļu un sporta laukumi, veloparks, atpūtas soliņi, arhitektūras mazās formas u.c. </t>
  </si>
  <si>
    <t>Melnezera apkārtnes pielāgošana rekreācijai un aktīvai atpūtai</t>
  </si>
  <si>
    <t>Kvalitatīvai un aktīvai rekreācijai pielāgota teritorija brīvā laika pavadīšanai.</t>
  </si>
  <si>
    <t xml:space="preserve">Plūdu risku mazināšanas pasākumi un infrastruktūras izveide Ventas un Abavas upju sateces baseinu teritorijā </t>
  </si>
  <si>
    <t xml:space="preserve">Reģionāla mēroga projekta ideja, kas iesniegta Kurzemes plānošanas reģionā kopā ar Talsu, Kuldīgas un Saldus pašvaldību.
Tukuma novadā izveidots/atjaunots Tukuma ezers, iztīrīta Abavas upe, Lāčupīte, Ragaciema kanāls.
Izstrādāts un īstenots publisko ūdeņu apsaimniekošanas plāns.
</t>
  </si>
  <si>
    <t>Īpašuma pārvalde/ Attīstības nodaļa</t>
  </si>
  <si>
    <t>Tukuma ezera infrastruktūras attīstība</t>
  </si>
  <si>
    <t>Labiekārtota Tukuma ezera teritorija.</t>
  </si>
  <si>
    <t>Skvēra pie Tukuma Mākslas skolas labiekārtošana</t>
  </si>
  <si>
    <t>Labiekārtota teritorija pie Mākslas skolas.</t>
  </si>
  <si>
    <t>Saules dārza labiekārtošana Tukumā</t>
  </si>
  <si>
    <t>Labiekārtota teritorija dienvidu nogāzē pie Pils ielas, pielāgota aktīvai atpūtai un rekreācijai.</t>
  </si>
  <si>
    <t xml:space="preserve">Rekreācijas zonas izveide Tukuma pilsētas D nogāzes Slocenes kreisajā krastā </t>
  </si>
  <si>
    <t>Izveidota jauna rekreācijas zona, kas savieno Pilsētas parku ar Mālkalnu un Durbes parku rekreācijai, veselīgam dzīvesveidam, tūrismam.</t>
  </si>
  <si>
    <t>Saules bateriju uzlādes stacijas</t>
  </si>
  <si>
    <t>Uzstādītas mazās arhitektūras formas kā uzlādes vietas ar saules baterijām - parkā mazajiem auto, stendi ar kontaktiem, velo labotāji, telefonu uzlādei pilsētā wi-fi vietās (gudrie soliņi) u.c.</t>
  </si>
  <si>
    <t>Vides objekta "Bērziņa kaķis" izveide</t>
  </si>
  <si>
    <t>Uzstādīts jauns vides objekts "Bērziņa kaķis" Tukumā.</t>
  </si>
  <si>
    <t>Teritorijas labiekārtošana pie dzelzceļa stacijas Tukums I</t>
  </si>
  <si>
    <t>Labiekārtota teritorija pie dzelzceļa stacijas Tukums I. 
Novietota grāmatu skapja skulptūra pie dzelzceļa stacijas Tukums I (izbūvēta pamatne, apstrādāta koksne, u.c. darbi).</t>
  </si>
  <si>
    <t>Meža īpašumu sakopšana un uzlabošana M.Parka ielā 1, Tukumā</t>
  </si>
  <si>
    <t>Durbes meža vētras 11.06.2019. postījumu seku likvidēšana 2,92 ha platībā.</t>
  </si>
  <si>
    <t>Tukuma novada pašvaldībai piederošo jaunaudžu kopšana</t>
  </si>
  <si>
    <t>Izkoptas pašvaldībai piederošās jaunaudzes Tukuma novadā līdz 50 ha platībā.</t>
  </si>
  <si>
    <t>Pagastu pārvaldes</t>
  </si>
  <si>
    <t>Traktoriņa iegāda Tukuma muzeja vajadzībām</t>
  </si>
  <si>
    <t>Iegādāts traktoriņš Tukuma muzeja vajadzībām. Zāles pļaušana.
Iegādāta piekabe trauktoriņa pārvadāšanai.</t>
  </si>
  <si>
    <t>Rotaļu elementu saglabāšana un atjaunošana Jaunsātu parkā</t>
  </si>
  <si>
    <t>Veikta rotaļu elementu pārbaude un atjaunošana.</t>
  </si>
  <si>
    <t>Abavnieku parka Jaunsātos labiekārtošana</t>
  </si>
  <si>
    <t>Veikta taku atjaunošana parkā (aizaugušas, apsūnojušas).</t>
  </si>
  <si>
    <t>Pūres ciema centra, alpinārija un Abavlejas zemju labiekārtošana</t>
  </si>
  <si>
    <t xml:space="preserve">Labiekārtots Pūres ciema centrs, alpinārijs un Abavlejas zemes.
</t>
  </si>
  <si>
    <t>Norāžu zīmju uzstādīšana Irlavas un Lestenes pagastā</t>
  </si>
  <si>
    <t xml:space="preserve">Uzstādītas norāžu zīmes uz viensētām, daudzdzīvokļu mājām, publiskajām ēkām, objektiem Irlavas un Lestenes pagasta teritorijā. </t>
  </si>
  <si>
    <t>Daudzdzīvokļu māju pagalmu labiekārtošana Sēmes pagastā</t>
  </si>
  <si>
    <t>Labiekārtoti daudzdzīvokļu māju pagalmi Sēmes pagasta centrā. Izbūvēti  gājēju celiņi, sakārtotas ieejas kāpņu telpās. Pieejas un pandusa nodrošināšana feldšerpunktam Ezera ielā 10.</t>
  </si>
  <si>
    <t>Parka ierīkošana Sēmes pagasta centrā</t>
  </si>
  <si>
    <t>Ierīkots parks Sēmes pagasta centrā, zemesgabalā "Priežkalniņš". Uzstādīti atpūtas soliņi, izbūvēti pastaigu celiņi. Labiekārtota teritorija.</t>
  </si>
  <si>
    <t>Kapličas būvniecība Sēmes pagastā</t>
  </si>
  <si>
    <t>Uzbūvēta kapliča pie Sēmes baznīcas.</t>
  </si>
  <si>
    <t>Teritorijas labiekārtošana pie Sēmes ezera</t>
  </si>
  <si>
    <t xml:space="preserve">Labiekārtota teritorija pie Sēmes ezera. Uzstādīta laipa-pontons, atpūtas soliņi, izziņas dēlis. Izpļautas niedres 1200 m2 joslā, nostiprināts ezera krasts.  </t>
  </si>
  <si>
    <t>Teritorijas labiekārtošana pie Sēmes dīķa</t>
  </si>
  <si>
    <t>Labiekārtota teritorija pie Sēmes centra dīķa. Izpļautas niedres.</t>
  </si>
  <si>
    <t>Bērnu rotaļu laukumu attīstība Sēmes un Zentenes pagastos</t>
  </si>
  <si>
    <t>Atjaunots bērnu rotaļu laukums daudzdzīvokļu māju pagalmā Sēmes pagastā (Ezera ielā) un pie daudzdzīvokļu mājas Avoti, Zentenes pagastā.</t>
  </si>
  <si>
    <t>Norāžu zīmju uzstādīšana Zentenes pagastā</t>
  </si>
  <si>
    <t>Uzstādītas norāžu zīmes uz viensētām Zentenes pagasta teritorijā.</t>
  </si>
  <si>
    <t>Norāžu zīmju uzstādīšana Slampes un Džūkstes pagastā</t>
  </si>
  <si>
    <t>Uzstādītas norāžu zīmes uz viensētām, daudzdzīvokļu mājām pagastu teritorijā.</t>
  </si>
  <si>
    <t>Kapsētu vārtu, kapu vaļņu un piebraucamo ceļu atjaunošana Slampes un Džūkstes pagastā</t>
  </si>
  <si>
    <t>Sakārtoti kapsētu vārti, kapu vaļņi un piebraucamie ceļi Slampes un Džūkstes pagasta kapos.</t>
  </si>
  <si>
    <t xml:space="preserve">Džūkstes centra kapu mūra atjaunošana </t>
  </si>
  <si>
    <t xml:space="preserve">Atjaunots kapu mūris Džūkstes centrā, pretī Piemiņas parkam un Skolai. </t>
  </si>
  <si>
    <t>Teritorijas labiekārtošana pie Slampes dīķa</t>
  </si>
  <si>
    <t xml:space="preserve">Labiekārtota Parka Rietumu daļa -  pastaigu celiņi, apstādījumi, arhitektūras mazās formas u.c. </t>
  </si>
  <si>
    <t>Bērnu rotaļu laukumu attīstība pie daudzdzīvokļu mājām Tumes un Degoles pagastos</t>
  </si>
  <si>
    <t xml:space="preserve">Ierīkoti rotaļu laukumi Ievas ielā un Ziedoņu ielā, Tumes pagastā. Uzstādītas bērnu rotaļu laukumu iekārtas un āra trenažieri.
Uzstādīti āra trenažieri pie daudzdzīvokļu mājām Vienībā Degoles pagastā. </t>
  </si>
  <si>
    <t>Kapsētu vārtu atjaunošana Tumes pagastā</t>
  </si>
  <si>
    <t>Renovēti Luiku kapu vārti Tumes pagastā.</t>
  </si>
  <si>
    <t>Putnu parka labiekārtošana Degoles pagastā</t>
  </si>
  <si>
    <t>Labiekārtots Putnu parks Degoles pagastā - labiekārtota dīķa teritorija, uzstādīta tualete, atkritumu tvertnes, soliņi,  tiltiņi pāri grāvim, ierīkots apgaismojums.
Ierīkoti jauni gājēju celiņi, uzstādīti āra trenažieri, jaunas rotaļu iekārtas.</t>
  </si>
  <si>
    <t>Daudzdzīvokļu māju pagalmu labiekārtošana Tumes un Degoles pagastos</t>
  </si>
  <si>
    <t>Labiekārtoti daudzdzīvokļu māju pagalmi - Ziedoņu ielā un Dārza ielā Tumes pagastā, Vienības centrā Degoles pagastā. Izbūvēti  gājēju celiņi, sakārtotas ieejas kāpņu telpās, autonovietņu risinājums.</t>
  </si>
  <si>
    <t>Norāžu zīmju uzstādīšana Tumes pagastā</t>
  </si>
  <si>
    <t>Uzstādītas norāžu zīmes uz viensētām Tumes pagasta teritorijā.</t>
  </si>
  <si>
    <t>Norāžu zīmju atjaunošana Degoles pagastā</t>
  </si>
  <si>
    <t>Atjaunotas norāžu zīmes uz viensētām Degoles pagasta teritorijā.</t>
  </si>
  <si>
    <t>Uzņēmējdarbība</t>
  </si>
  <si>
    <t>Attīstīt MVU sektoru un veicināt ekonomikas dažādošanu  </t>
  </si>
  <si>
    <t>Sekmēt MVU pielāgotas vides attīstību </t>
  </si>
  <si>
    <t>Degradētās teritorijas sakārtošana Mārtiņa ielas zonā Tukumā</t>
  </si>
  <si>
    <t>Pārbūvēta  Mārtiņa iela. Iznākuma rādītāji: 10 jaunizveidotas darba vietas; 445 000 euro piesaistītās komersantu nefinanšu investīcijas; revitalizēta degradētā teritorija 0,38 ha platībā Mārtiņa ielas zonā.</t>
  </si>
  <si>
    <t>Uzņēmējdarbības attīstība Pūrē, Tukuma novadā</t>
  </si>
  <si>
    <t>Iznākuma rādītāji: 50 jaunizveidotas darba vietas; 4 432 000 euro piesaistītās komersantu nefinanšu investīcijas; revitalizēta degradētā teritorija 8,8 ha platībā Pūrē.
Daigones ielas, Zemeņu ielas, Kastaņu alejas, Avotu ielas un pašvaldības autoceļa Krodznieki - Galenieki posmu pārbūve Pūrē, Pūres pagastā, Tukuma novadā.</t>
  </si>
  <si>
    <t xml:space="preserve">Degradētās teritorijas sakārtošana Raudas ielas zonā </t>
  </si>
  <si>
    <t xml:space="preserve">Veikta Tulpju, Aveņu, Kļavas ielu posmu izbūve, kā arī ūdensvada, kanalizācijas un siltumtīklu izbūve. Iznākuma rādītāji: jaunizveidotas darba vietas; piesaistītās komersantu nefinanšu investīcijas; revitalizēta degradētā teritorija Raudas tranzītielas zonā. Sekmēta uzņēmējdarbības un savrupmāju apbūves attīstība. 
SAM alternatīvā projekta ideja. </t>
  </si>
  <si>
    <t>Degradētās teritorijas sakārtošana Rūpniecības ielas zonā, Tukumā</t>
  </si>
  <si>
    <t>Iznākuma rādītāji: 90 jaunizveidotas darba vietas; 7 600 000 euro piesaistītās komersantu nefinanšu investīcijas; revitalizēta degradētā teritorija 4,77 ha platībā Rūpniecības ielas zonā. Rūpniecības ielas un tās pieslēguma ielas Dienvidu ielas posmu pārbūve Tukumā.</t>
  </si>
  <si>
    <t xml:space="preserve">Degradētās teritorijas sakārtošana Pļavas ielas zonā </t>
  </si>
  <si>
    <t xml:space="preserve">Iznākuma rādītāji: 2 jaunizveidotas darba vietas; 300 000 euro piesaistītās komersantu nefinanšu investīcijas; revitalizēta degradētā teritorija 0,75 ha platībā Pļavas ielas zonā.  
SAM alternatīvā projekta ideja. </t>
  </si>
  <si>
    <t>Degradētās teritorijas sakārtošana Pauzera pļavā</t>
  </si>
  <si>
    <t xml:space="preserve">Revitalizēta degradētā teritorija Pauzera pļavā 20 ha platībā. Veikta infrastruktūras izveide Pauzera pļavā - ielu rekonstrukcija un inženiertīklu izbūve, veikta ūdensvada, kanalizācijas un citu ārējo tīklu izbūve. 
SAM alternatīvā projekta ideja. </t>
  </si>
  <si>
    <t>Degradētās teritorijas sakārtošana Tukuma pilsētas vēsturiskajā centrā</t>
  </si>
  <si>
    <t xml:space="preserve">Revitalizēta degradētā teritorija Tukuma vecpilsētā 2ha platībā – veikta infrastruktūras rekonstrukcija Tukuma pilsētas vēsturiskajā centrā. Rekonstruētas ielas, centra teritorija, veikta ūdensvada, kanalizācijas un citu ārējo tīklu izbūve. 
SAM alternatīvā projekta ideja. </t>
  </si>
  <si>
    <t xml:space="preserve">Tumes industriālā parka izveide </t>
  </si>
  <si>
    <t xml:space="preserve">Izbūvēts ceļš ~300m uzņēmējdarbības attīstībai teritorijā Tumes pagastā (teritorija piekļaujas Tukuma pilsētas robežai) - Tumes industriālā parka teritorijā. 
SAM alternatīvā projekta ideja. </t>
  </si>
  <si>
    <t>Radošās biznesa telpas izveide</t>
  </si>
  <si>
    <t>Izveidota Radošā biznesa telpa, veicinot jaunu uzņemēju darbību un stiprinot esošo uzņēmēju kapacitāti. Īpašuma/ ēkas iegāde/ pielāgošana.</t>
  </si>
  <si>
    <t>Tukuma tirgus infrastruktūras attīstība</t>
  </si>
  <si>
    <t>Rekonstruēta un labiekārtota infrastruktūra mūsdienīga, vizuāli pievilcīga tirgus darbības nodrošināšanai un paplašināšanai, uzņēmēju saražotās produkcijas noieta veicināšanai.</t>
  </si>
  <si>
    <t>Tūrisma un ostas plašāka iekļaušana uzņēmējdarbībā </t>
  </si>
  <si>
    <t>Tukuma tūrisma klastera stratēģijas izstrāde 2022-2028</t>
  </si>
  <si>
    <t>Tukuma novada tūrisma stratēģija ar scenārijiem Tukuma tūrisma klastera attīstībai</t>
  </si>
  <si>
    <t>TIC ēkas interjera un ēkas fasādes sakārtošana</t>
  </si>
  <si>
    <t>Atjaunota TIC ēka (Talsu ielā 5): pagalma puses ieejas un uzbrauktuves sakārtošana, ēkas fasādes sakārtošanas projekts un sakārtošana, ēkas eksterjera un interjera izveide. 
Ēkas Talsu ielā 5 vienkāršotai fasādes atjaunošanai apliecinājuma karte derīga līdz 2022.gada pavasarim.</t>
  </si>
  <si>
    <t>Kultūras, sporta un tūrsima pārvalde</t>
  </si>
  <si>
    <t>Audiogidu sistēma</t>
  </si>
  <si>
    <t>Audiogida pa Tukuma pilsētu un novadu izveide, lietošanai mobilajos tālruņos (aplikācijās) un TICā saņemamo austiņu izmantošanai: 2 kārtās izveidots audiogids - 1) pa Tukuma pilsētu (50 objekti) un 2) novadu (50 objekti), ieskaņojot audiogida inforrmāciju 4 valodās (LV, RU, EN, LT), iegādājoties 5 audiogidu iekārtas un izveidojot mobilo audiogida aplikāciju Android un iOS sistēmām lejuplādēm Apple Store un Google Play vietnēs.
Piedāvājumu un sistēmu izpēte, labākā risinājuma izvēlei - varētu mainīt un veidot audiogidu kā vienu no tūrisma mājas lapas un mobilās aplikācijas sastāvdaļām, vai jauna portāla - tukumastasti.lv sastāvdaļu.</t>
  </si>
  <si>
    <t>Vienotas informatīvās sistēmas izstrāde un realizācija Tukuma novadā</t>
  </si>
  <si>
    <t>Uzstādītas norāžu zīmes, lielformāta kartes, informācijas stendi un izveidotas atpūtas vietas Tukuma novadā. Rezultāti: sagatavots apkopojums par nepieciešamo infrastruktūru - izvietojamajām ceļa zīmēm uz objektiem, kartēm un informācijas stendiem pie objektiem (1 gb); izgatavotas un izvietotas 25 ceļa norādes (provizoriski); informācijas stendu dizaina izveide Tukuma pilsētas tūrisma objektiem (1 piedāvājums 3 dažādu līmeņu informācijai); Tukuma pilsētas tūrisma objektu informācijas stendu/plākšņu izgatavošana un uzstādīšana (provizoriski - 50 gb).
Tūrisma mobilās aplikācijas izveide, jaunas tūrisma mājas lapas izveide, jauna kultūrvēsturiskā mantojuma informācijas portāla izveide, Tukuma pievārtes mežu pārgājienu informatīvās sistēmas izveide (stendi, norādes, marķējums).</t>
  </si>
  <si>
    <t>Apmeklētāju plūsmas monitoringa sistēmas izveide dabas tūrisma objektos</t>
  </si>
  <si>
    <t>Izvietoti apmeklētāju plūsmas mērītāji 10 dabas objektos (Durbes parks, Mālkalns, Viesatas upesloku taka, Jāņupītes taka, Lāčupītes taka, Kartavkalnu taka, EEDP, Čužu purva taka, Vilkaču taka, Āža kalna taka); atrisināts jautājums par dabas noslogojuma vērtēšanu un dabas tūrisma apmeklētāju skaita fiksēšanu</t>
  </si>
  <si>
    <t>Vēsturiskie dārzi un parki</t>
  </si>
  <si>
    <t>Jauns dabas un kultūras tūrisma piedāvājums; dažādots tūrisma piedāvājums;  
Inventarizēti 5 vēsturiskie dārzi un parki (Durbe, Lamiņi, Zemīte, Zante, Cēre); 
Veikta 8 vēsturisko dārzu un parku sakopšana (Durbe, Lamiņi, Zemīte, Zante, Cēre; Tukuma vecpilsētas dārzs Harmonijas 7, Viduslaiku dārzs, Pasaku muzeja dārzs); 
Tūristu skaita pieaugums</t>
  </si>
  <si>
    <t>Tukuma pievārtes mežu pārgājienu maršrutu informatīvā sistēma</t>
  </si>
  <si>
    <t>Pārgājienu maršrutu tīkla Tukuma pievārtē informācijas stendi un norādes.</t>
  </si>
  <si>
    <t>Koprades mājas izveide</t>
  </si>
  <si>
    <t>Uzbūvēta/pārbūvēta ēka- izveidotas telpas mazā biznesa uzņēmēju (4 -5) darbavietām un pasākumiem.</t>
  </si>
  <si>
    <t>Novada administrācija, sadarbībā ar uzņēmējiem, NVO</t>
  </si>
  <si>
    <t>Tūrisma ceļveža izveide</t>
  </si>
  <si>
    <t>Izveidots ceļvedis</t>
  </si>
  <si>
    <t>Sabiedrisko attiecību un tūrisma nodaļa</t>
  </si>
  <si>
    <t>Konferenču centra izveide Jaunpils pils jumta stāvā</t>
  </si>
  <si>
    <t>Konferenču telpu un viesnīcas numuru izbūve Pašvaldības īpašuma - Jaunpils pils jumta stāvā.</t>
  </si>
  <si>
    <t>Vienota stila tūrisma informācijas stendu izgatavošana un uzstādīšana pie apskates objektiem Jaunpils kultūrvēsturiskajā centrā</t>
  </si>
  <si>
    <t>Izgatavotas un uzstādītas vienota dizaina informācijas zīmes vairākās valodās pie nozīmīgākajiem objektiem Jaunpils vēsturiskajā centrā</t>
  </si>
  <si>
    <t>Novada administrācija, SIA "Jaunpils pils"</t>
  </si>
  <si>
    <t>Novada administrācija, Labiekārtošanas nodaļa</t>
  </si>
  <si>
    <t xml:space="preserve">Pašvaldības īres dzīvokļu atjaunošana </t>
  </si>
  <si>
    <t>Veikta 1 viena pašvaldības īres dzīvokļa atjaunošana gadā</t>
  </si>
  <si>
    <t>Novada administrācija, Nekustamo īpašumu nodaļa</t>
  </si>
  <si>
    <r>
      <t xml:space="preserve">Siltumapgādes sistēmas pārbūve Viesatu kultūras namā un pārvaldē </t>
    </r>
    <r>
      <rPr>
        <i/>
        <sz val="14"/>
        <color rgb="FF000000"/>
        <rFont val="Ebrima"/>
        <family val="2"/>
        <charset val="186"/>
      </rPr>
      <t>Pabeigts projekts 2019.g</t>
    </r>
  </si>
  <si>
    <t>Veikta apkures katla pārbūve uz granulu apkuri</t>
  </si>
  <si>
    <t>Ūdensvada un kanalizācijas izbūve līdz Medulājiem</t>
  </si>
  <si>
    <t>850 m garumā ūdensvada un kanalizācijas projektēšana un izbūve</t>
  </si>
  <si>
    <t>Novada adminitrācija,  Attīstības nodaļa</t>
  </si>
  <si>
    <t>Labiekārtotu tualešu izbūve Jaunpils parkā</t>
  </si>
  <si>
    <t>Uzbūvētas labiekārtotas tualetes parka un Dzirnavu kompleksa apmeklētājiem</t>
  </si>
  <si>
    <t>Aktualizēts Jaunpils novada Ainavu plāns</t>
  </si>
  <si>
    <t>Pārskatīts un aktualizēts 2003.gadā izstrādātais Jaunpils pagasta ainavu plāns, izstrādāts Ainavu plāns Viesatu pagastam</t>
  </si>
  <si>
    <r>
      <t xml:space="preserve">„Publiskās ūdenskrātuves Lielapsauju ezers apsaimniekošanas plāna izstrāde”  </t>
    </r>
    <r>
      <rPr>
        <i/>
        <sz val="14"/>
        <color rgb="FF000000"/>
        <rFont val="Ebrima"/>
        <family val="2"/>
        <charset val="186"/>
      </rPr>
      <t>Projekts pabeigts 2019.gadā</t>
    </r>
  </si>
  <si>
    <t>Izstrādāts publiskās ūdenskrātuves apsaimniekošanas plāns</t>
  </si>
  <si>
    <t>Ķimšu ūdenskrātuves pārgāžņu remonts</t>
  </si>
  <si>
    <t>Veikta Ķimšu ūdenskrātuves pārgāžņu atjaunošana</t>
  </si>
  <si>
    <t>Novada administrācija, Labiekārtošana s nodaļa</t>
  </si>
  <si>
    <t xml:space="preserve"> Vides infrastruktūra</t>
  </si>
  <si>
    <t xml:space="preserve"> Veicināt mājokļu attīstību un uzlabošanu </t>
  </si>
  <si>
    <t>Namu pārvaldīšanas inventarizācija – digitālu namu kartīšu izveide</t>
  </si>
  <si>
    <t>tiks precizēta</t>
  </si>
  <si>
    <t>SIA "Kandavas komunālie pakalpojumi"</t>
  </si>
  <si>
    <t>Kapu digitalizācija</t>
  </si>
  <si>
    <t>2017.-2023. gads</t>
  </si>
  <si>
    <t>SIA "Kandavas komunālie pakalpojumi", Kandavas novada dome</t>
  </si>
  <si>
    <t>Izbūvēt kanalizācijas tīklus 7000 m kopgarumā</t>
  </si>
  <si>
    <t>2017. - 2023. gads</t>
  </si>
  <si>
    <t>Lietus ūdens kanalizācijas izbūve, pārbūve Kandavas pilsētā</t>
  </si>
  <si>
    <t>2017.-2023.gads</t>
  </si>
  <si>
    <t>Izbūvēt ūdensvada tīklus 5200 m kopgarumā</t>
  </si>
  <si>
    <t>Izbūvēt 2 ūdens sagatavošanas stacijas</t>
  </si>
  <si>
    <t>Izbūvēt 4 kanalizācijas sūkņu stacijas</t>
  </si>
  <si>
    <t>Izbūvēt/rekonstruēt 6 bioloģiskās attīrīšanas iekārtas</t>
  </si>
  <si>
    <t>Izbūvēt atūdeņoto bioloģisko dūņu uzglabāšanas laukumu</t>
  </si>
  <si>
    <t>Siltumapgādes tīklu izbūve un pārbūve Kandavas novadā un Jaunu pieslēgumu izbūve siltumapgādes pakalpojumu lietotājiem</t>
  </si>
  <si>
    <t>Tiks precizēts</t>
  </si>
  <si>
    <t>Centralizēto siltumapgādes sistēmu (katlu māju) siltumtrašu atjaunošana/izbūve pagasta centros</t>
  </si>
  <si>
    <t>2017. - 2023.gads</t>
  </si>
  <si>
    <t>Siltummezglu izbūve</t>
  </si>
  <si>
    <t>2016. - 2023.gads</t>
  </si>
  <si>
    <t>Malkas novietnes būvniecība (projektēšana) pie katlu mājas Zantes ciemā</t>
  </si>
  <si>
    <t>Šķeldas novietnes būvniecība (projektēšana) pie katlu mājas Sabiles ielā 22, Kandavā</t>
  </si>
  <si>
    <t>Malkas uzglabāšanas šķūņu atjaunošana Kandava pilsētā</t>
  </si>
  <si>
    <t>Veicināt  pašvaldības iestāžu, iedzīvotāju un infrastruktūras pielāgošanos un izturētspēju pret klimata pārmaiņu izraisītajiem riskiem</t>
  </si>
  <si>
    <t>Energoaudita veikšana, energoefektivitātes pasākumu veikšana</t>
  </si>
  <si>
    <t>Kandavas Kārļa Mīlenbaha vidusskolas energoefektivitātes paaugstināšana</t>
  </si>
  <si>
    <t>Zemītes pamatskolas energoefektivitātes paaugstināšana</t>
  </si>
  <si>
    <t>Zantes kultūras nama energoefektivitātes paaugstināšana</t>
  </si>
  <si>
    <t>Ēkas energoefektivitātes paaugstināšana ēkai Draudzības ielā 3, Vānē</t>
  </si>
  <si>
    <t>Energoefektivitātes paaugstināšana Kandavas novada domes ēkai Tirgus laukumā 11, Kandavā</t>
  </si>
  <si>
    <t>Matkules kultūras nama energoefektivitātes paaugstināšana</t>
  </si>
  <si>
    <t>Pašvaldības aģentūras "Kandavas novada Sociālais dienests" ēkas Jelgavas ielā 4A energoefektivitātes paaugstināšana</t>
  </si>
  <si>
    <t>Ēkas Skolas ielā 4, Zantē energoefektivitātes paaugstināšana</t>
  </si>
  <si>
    <t>Iedzīvotāju informēšana un izglītošana par savu majokļu energoefektivitātes uzlabošanas iespējām</t>
  </si>
  <si>
    <t>Pašvaldības dzīvojamo ēku energoefektivitātes paaugstināšana</t>
  </si>
  <si>
    <t>Attīstīt MVU sektoru un veicināt ekonomikas dažādošanu</t>
  </si>
  <si>
    <t>Pilnveidot uzņēmēju par pašvaldības izsludinātajiem iepirkumiem informēšanu</t>
  </si>
  <si>
    <t>Kandavas novada dome, Kandavas pieaugušo izglītības un</t>
  </si>
  <si>
    <t xml:space="preserve">Izstrādāt efektīvu atbalsta mehānismu Kandavas novadā, lai stimulētu Kandavas novadā saražotās produkcijas realizāciju (izstādes, prezentācijās) </t>
  </si>
  <si>
    <t>Izveidot zīmolu "Ražots Kandavas novadā"</t>
  </si>
  <si>
    <t>Kandavas pieaugušo izglītības un</t>
  </si>
  <si>
    <t>Reizi gadā organizēt novada uzņēmēju dienu ar konkursu "Gada uzņēmējs Kandavas novadā"</t>
  </si>
  <si>
    <t>2500 EUR</t>
  </si>
  <si>
    <t>Kandavas novada dome,</t>
  </si>
  <si>
    <t>Sadarboties ar kādu no tuvējo pašvaldību biznesa inkubatoriem</t>
  </si>
  <si>
    <t xml:space="preserve">Domes vadībai organizēt regulāras diskusijas un pasākumi ar novada uzņēmējiem </t>
  </si>
  <si>
    <t>Kandavas novada dome, Kandavas pieaugušo izglītības un uzņēmējdarbības atbalsta centrs</t>
  </si>
  <si>
    <t>Sniegt informatīvu atbalstu novada uzņēmējiem par ES fondu un citu finanšu instrumentu līdzfinansējuma iespējām uzņēmējdarbības attīstībai un konkurētspējas celšanai (E-pasti)</t>
  </si>
  <si>
    <t>300 EUR gadā</t>
  </si>
  <si>
    <t>Iesaistīt vietējos uzņēmējus novada svētku rīkošanā, svētku ietvaros dod iespēju produktu un pakalpojumu prezentācijām, izmantot vietējo uzņēmēju piedāvājumu svētku aktivitāšu īstenošanai</t>
  </si>
  <si>
    <t>Kandavas novada dome, Kultūras pārvalde, Kandavas pieaugušo izglītības un uzņēmējdarbības atbalsta centrs</t>
  </si>
  <si>
    <t>Katru gadu organizēt vietējo ražotāju (amatnieku, lauksaimnieku, u.c.) gadatirgus, sezonālo produktu, pakalpojumu tirgus</t>
  </si>
  <si>
    <t>Sekmēt MVU pielāgotas vides attīstību</t>
  </si>
  <si>
    <t>Telpu un aprīkojumu nodrošināšana krājaizdevu sabiedrības darbībai</t>
  </si>
  <si>
    <t>Organizēt skolēnu mācību ekskursijas uz vietējiem uzņēmumiem</t>
  </si>
  <si>
    <t>Izglītības pārvalde, Kandavas novada dome, uzņēmēji, pašvaldība</t>
  </si>
  <si>
    <t>Atvēlēt pašvaldības līdzekļus jauniešu vasaras darba programmai</t>
  </si>
  <si>
    <t>840 EUR</t>
  </si>
  <si>
    <t>Izglītības pārvalde, Kandavas novada dome un Pieaugušo izglītības un uzņēmējdarbības atbalsta centrs, NVA</t>
  </si>
  <si>
    <t xml:space="preserve">Mācību uzņēmumu veidošana sadarbībā ar Biznesa izglītības biedrību Junior Achievement Latvija </t>
  </si>
  <si>
    <t>Skolēnu dalība novada svētkos un tirdziņos ar Mācību uzņēmumos saražoto produkciju</t>
  </si>
  <si>
    <t>Kandavas novada izglītības pārvalde sadarbībā ar Pieaugušo izglītības un uzņēmējdarbības centru</t>
  </si>
  <si>
    <t>Organizēt jauniešu un uzņēmējutikšanās, diskusijas, izglītojošas un praktiskas prezentācijas, demonstrējumus</t>
  </si>
  <si>
    <t>Izglītības pārvalde, Pieaugušo izglītības un</t>
  </si>
  <si>
    <t>Ik gadu organizēt jauniešu biznesa ideju konkursu novada vispārīgās izglītības iestādēs, profesionālās un interešu izglītības iestādēs, Jauniešu iniciatīvu centrā „NAGLA” u.c.</t>
  </si>
  <si>
    <t>500 EUR gadā</t>
  </si>
  <si>
    <t>Izglītības pārvalde, Jauniešu centrs,</t>
  </si>
  <si>
    <t>Organizēt "Ēnu dienas"</t>
  </si>
  <si>
    <t>Organizēt uzņēmējiem starptautiskās pieredzes apmaiņas braucienus uz Kandavas novada domes ārvalstu sadarbības valstīm</t>
  </si>
  <si>
    <t>10000 gadā</t>
  </si>
  <si>
    <t>Organizēt uzņēmējiem pieredzes apmaiņas braucienus uz citām pašvaldībām un iestādēm</t>
  </si>
  <si>
    <t xml:space="preserve">Pieaugušo izglītības un uzņēmējdarbības atbalsta centrs sadarbībā ar Kandavas novada Tūrisma un informācijas centru </t>
  </si>
  <si>
    <t>Sadarbība veicināšana ar uzņēmējiem - pasākumu rīkošanā, tūrisma objektu veidošanā, informācijas aktualizēšanā, vienota Kandavas novada piedāvājuma veidošanā</t>
  </si>
  <si>
    <t>Kandavas novada dome, Kandavas novada Kultūras un sporta pārvalde, Kandavas novada Tūrisma un informācijas centrs</t>
  </si>
  <si>
    <t>Organizēt ekskursijas uzņēmējiem uz novada uzņēmumiem, pieredzes un kontaktu apmaiņai</t>
  </si>
  <si>
    <t>1000 gadā</t>
  </si>
  <si>
    <t>Pieaugušo izglītības un uzņēmējdarbības atbalsta centrs</t>
  </si>
  <si>
    <t xml:space="preserve">Veicināt mājokļu attīstību un uzlabošanu </t>
  </si>
  <si>
    <t>Sagatavot plānu atbalstam jaunajām ģimenēm mājokļa nodrošināšanā</t>
  </si>
  <si>
    <t>Jaunas daudzdzīvokļu ēkas celtniecība uzņēmējdarbības attīstībai, lai nodrošinātu mājvietu novadā nepieciešamajiem speciālistiem</t>
  </si>
  <si>
    <t xml:space="preserve">Attīstīt MVU sektoru un veicināt ekonomikas dažādošanu </t>
  </si>
  <si>
    <t>Atbalstīt Vēja parka izveidi Vānes pagasta Variebā</t>
  </si>
  <si>
    <t xml:space="preserve"> Sekmēt MVU pielāgotas vides attīstību</t>
  </si>
  <si>
    <t>Noteikt industriālo zonu, kur pašvaldība sniegtu atbalstu nepieciešamās publiskās infrastruktūras attīstībā un izveidē</t>
  </si>
  <si>
    <t>Līdz 2018.gadam</t>
  </si>
  <si>
    <t>Tūrisma un ostas plašāka iekļaušana uzņēmējdarbībā</t>
  </si>
  <si>
    <t>Starptautiskās tūrisma izstādes Latvijā un ārvalstīs</t>
  </si>
  <si>
    <t>4000  gadā</t>
  </si>
  <si>
    <t>Kandavas novada Kultūras pārvalde</t>
  </si>
  <si>
    <t>Norāžu un informācijas zīmju izvietošana un uzturēšana novadā</t>
  </si>
  <si>
    <t>3000  gadā</t>
  </si>
  <si>
    <t>2017. - 2020. gads</t>
  </si>
  <si>
    <t>Kandavas novada Tūrisma Informācijas centra mājaslapas uzlabošana un modernizēšana</t>
  </si>
  <si>
    <t>Mobilās aplikācijas un audiogida mobilās aplikācijas par tūrisma objektiem un pakalpojumiem Kandavas novadā izveidošana un uzturēšana</t>
  </si>
  <si>
    <t>Audio, vizuālo un video materiālu izgatavošana</t>
  </si>
  <si>
    <t>Dažādu reklāmas mediju izmantošana novada vērtību un pasākumu popularizēšanai</t>
  </si>
  <si>
    <t>Veicināt un popularizēt Kandavas novadu kā sporta tūrismam un vides izziņas pasākumiem piemērotu vietu</t>
  </si>
  <si>
    <t>Popularizēt dabas parku "Abavas senleja" un dabas liegumu "Čužu purvs"</t>
  </si>
  <si>
    <t>Informācijas stenda izvietošana un fotolaukuma izveide uz ceļa P130 pie pilsētas robežām</t>
  </si>
  <si>
    <t>2018. - 2020.gads</t>
  </si>
  <si>
    <t>Kandavas novadam raksturīgu un vienojošu suvenīru izveide</t>
  </si>
  <si>
    <t xml:space="preserve">Informācijas stendu izveide pie degvielas uzpildes stacijām </t>
  </si>
  <si>
    <t>Kandavas novada Kultūras un sporta pārvalde</t>
  </si>
  <si>
    <t>Aktualizēt datus par Kandavas novada dižkokiem (uzmērīšana dabā, patreizējā stāvokļa novērtējums, informatīvu plāksnīšu sagatavošana)</t>
  </si>
  <si>
    <t>Prezentācijas materiālu un pašvaldības interneta vietņu nodrošināšana vismaz 6 valodās (latviešu, krievu, vācu, angļu, lietuviešu, igauņu)</t>
  </si>
  <si>
    <t>Novadnieku godināšana LR Proklamēšanas gadadienas svinībās</t>
  </si>
  <si>
    <t xml:space="preserve">Akcija „Katrai sētai – savu karogu!”- katrai saimniecībai, kurā ir ierīkota vieta ar karoga mastu, dome uzdāvina Kandavas novada karogu. </t>
  </si>
  <si>
    <t>Labiekārtot Karoga laukumu Vānē</t>
  </si>
  <si>
    <t>Iestādīt katrā novada pagastā un Kandavas pilsētā vienu LV 100-gades ozolu, ko turpmāk veidot kā īpaši nozīmīgu vietējo objektu. Izveidot katram kokam pasi, kurā katru gadu tiek izdarītas konkrētas atzīmes, par ko pagastu pārvaldnieki ziņo 18.novembra svētkos</t>
  </si>
  <si>
    <t>Izveidot katram Kandavas novada pagastam Hronikas grāmatu, kas pastāvīgi rakstāma</t>
  </si>
  <si>
    <t xml:space="preserve">Iestādīt Latvijas valsts Simtgades aleju Zantes pagastā </t>
  </si>
  <si>
    <t xml:space="preserve">Organizēt akciju „Simtgades pavasaris” Kandavā, aicinot iedzīvotājus ziedot krokusu sīpolus, ko iestādīt Kandavas vecpilsētas zaļajās zonās </t>
  </si>
  <si>
    <t>Novada grafiskās zīmes ieviešana un apstiprināšana</t>
  </si>
  <si>
    <t>līdz 2020.gadam</t>
  </si>
  <si>
    <t xml:space="preserve">Atjaunot un papildināt Kandavas pilsētas un novada zīmes </t>
  </si>
  <si>
    <t>Antropogēno slodzi mazinošas tūrisma infrastruktūras attīstība Čužu purvā</t>
  </si>
  <si>
    <t>Jaunu tūrisma infrastruktūras objektuierīkošana- Dabas piedzīvojumu taka ap Teteriņa ezeru</t>
  </si>
  <si>
    <t>Aktīvās atpūtas zonas - atrakcijas kokos - izveide priedēs pie stadiona</t>
  </si>
  <si>
    <t>Skatu vietu izveide un aprīkošana Kandavas novadā</t>
  </si>
  <si>
    <t>Pastaigu takas "Spēka avots" izveide - Senču pilskalns - Pūzuru grava</t>
  </si>
  <si>
    <t>2018. - 2023. gads</t>
  </si>
  <si>
    <t>Pūzurgravas teritorijas labiekārtošanas attīstība - veselīgas pastaigu un aktīvas sporta zonas izveide</t>
  </si>
  <si>
    <t>Abavas upes tīrīšana</t>
  </si>
  <si>
    <t>Strūklakas atjaunošana Jelgavas ielā, Kandavā</t>
  </si>
  <si>
    <t>Sabiedrisko tualešu pārbūve/atjaunošana Kandavas pilsētā</t>
  </si>
  <si>
    <t>tiks precizēts</t>
  </si>
  <si>
    <t>Tirgus laukuma seguma pārbūve Kandavā</t>
  </si>
  <si>
    <t xml:space="preserve">Engures ostas hidrotehnisko būvju rekonstrukcijas tehniskā projekta izstrāde </t>
  </si>
  <si>
    <t>Izstrādāts tehiskais projekts</t>
  </si>
  <si>
    <t>Engures ostas hidrotehnisko būvju rekonstrukcija  pārvalde</t>
  </si>
  <si>
    <t>Nodrošināts, ka Engures osta var kvalitatīvi uzņemt zvejas kuģus un jahtas.</t>
  </si>
  <si>
    <t>Uzlabota navigācijas drošība Engures ostā</t>
  </si>
  <si>
    <t>Engures industriālās zonas attīstība</t>
  </si>
  <si>
    <t>Engures ciema industriālās teritorijas attīstība, veicinot ražotņu attīstību šajā teritorijā</t>
  </si>
  <si>
    <t>Uzņēmējdarbības centra attīstība Jūras ielā 77a</t>
  </si>
  <si>
    <t>Uzņēmējdarbības centra attīstība Jūras ielā 77A, veicinot mazās un vidējās uzņēmējdarbības attīstību</t>
  </si>
  <si>
    <t>Engures Piejūras tirdziņa pilnveidošana un labiekārtošana</t>
  </si>
  <si>
    <t>Labiekārtota tirdziņa teritorija, piemērota vietējo tradīciju popularizēšanai, iedzīvotāju dažādu veselīga dzīves veida aktivitāšu realizēšanai (laukumu bruģēšana, celiņu, zālāja izveide</t>
  </si>
  <si>
    <t>Ragaciema tirdziņa pilnveidošana un labiekārtošana</t>
  </si>
  <si>
    <t>Labiekārtota tirdziņa teritorija, piemērota vietējo tradīciju popularizēšanai, iedzīvotāju dažādu veselīga dzīves veida aktivitāšu realizēšanai (laukumu bruģēšana, celiņu, zālāja izveide).</t>
  </si>
  <si>
    <t>Mola un piestātnes izbūve Kupskalna dabas parka galā (Bigauņciems)</t>
  </si>
  <si>
    <t>Lapmežciema pagasta laivu piestātnes izbūve vēsturiskajā vietā.</t>
  </si>
  <si>
    <t xml:space="preserve">Nobrauktuves uz pludmali Engures novadā </t>
  </si>
  <si>
    <t xml:space="preserve">Izveidotas nobrauktuves uz pludmalēm, lai varētu nobraukt transports, kas pieved kuteri, laivu u.c. ūdens transportlīdzekli, kā arī, lai vēl esošajiem zvejniekiem atvieglotu zivju izvešanu no nozvejas laivām, kā arī invalīdiem atvieglotu piebraukšanu pie jūras. Lapmežciemā atrašanās vietas – Zvejnieku ielas galā, pie īpašuma “Laivu piestātne”, Meieru ceļa vai Kronīša ceļa galā, u.c. novada vietās. </t>
  </si>
  <si>
    <t xml:space="preserve">Uzņēmējdarbības atbalsta infrastruktūras attīstība bijušajā militārā lidlauka teritorijā </t>
  </si>
  <si>
    <t>Veikta graustu demontāža, , laukumu sakārtošana, elektrības pieslēgumu jaudas palielināšana, ūdenssaimniecības pakalpojumu attīstība, esošo ēku rekonstrukcija.</t>
  </si>
  <si>
    <t>APSTIPRINĀTS </t>
  </si>
  <si>
    <t>ar Tukuma novada domes </t>
  </si>
  <si>
    <t>TUKUMA NOVADA</t>
  </si>
  <si>
    <t>ATTĪSTĪBAS PROGRAMMA 2022.-2028. GADAM</t>
  </si>
  <si>
    <t>Rīcības un investīciju plāns</t>
  </si>
  <si>
    <t>Kods</t>
  </si>
  <si>
    <t>Projekta/ darbības atsauces piemērs</t>
  </si>
  <si>
    <t>2022. gada 30. marts</t>
  </si>
  <si>
    <t>Darbības / Projekta nosaukums</t>
  </si>
  <si>
    <t>Finansējums</t>
  </si>
  <si>
    <t>Aktivitāte un sasniedzamais rādītājs</t>
  </si>
  <si>
    <t xml:space="preserve">U.1.1 Nodrošināt kvalitatīvu, pieejamu un iekļaujošu pirmsskolas un vispārējo izglītību </t>
  </si>
  <si>
    <t>U.1.1/1</t>
  </si>
  <si>
    <t>U.1.1/2</t>
  </si>
  <si>
    <t>U.1.1/3</t>
  </si>
  <si>
    <t>U.1.1/4</t>
  </si>
  <si>
    <t>U.1.1/5</t>
  </si>
  <si>
    <t>U.1.1/6</t>
  </si>
  <si>
    <t>U.1.1/7</t>
  </si>
  <si>
    <t>U.1.1/8</t>
  </si>
  <si>
    <t>U.1.1/9</t>
  </si>
  <si>
    <t>2022-2024</t>
  </si>
  <si>
    <t>U.1.1/10</t>
  </si>
  <si>
    <t>U.1.1/11</t>
  </si>
  <si>
    <t xml:space="preserve">Zemgales vidusskolas Slampē, Tukuma novadā fasādes vienkāršotā atjaunošana </t>
  </si>
  <si>
    <t>2022-2023</t>
  </si>
  <si>
    <t>U.1.1/12</t>
  </si>
  <si>
    <t>U.1.1/13</t>
  </si>
  <si>
    <t>U.1.1/14</t>
  </si>
  <si>
    <t>U.1.1/15</t>
  </si>
  <si>
    <t>U.1.1/16</t>
  </si>
  <si>
    <t>Džūkstes pamatskolas pirmsskolas ēkas un pamatskolas ēkas atjaunošana un teritorijas labiekārtošana</t>
  </si>
  <si>
    <t>U.1.1/17</t>
  </si>
  <si>
    <t>Irlavas pamatskolas ēkas un materiāltehniskās bāzes atjaunošana</t>
  </si>
  <si>
    <t>U.1.1/18</t>
  </si>
  <si>
    <t>U.1.1/19</t>
  </si>
  <si>
    <t>U.1.1/20</t>
  </si>
  <si>
    <t>U.1.1/21</t>
  </si>
  <si>
    <t>U.1.1/22</t>
  </si>
  <si>
    <t>U.1.1/23</t>
  </si>
  <si>
    <t>U.1.1/24</t>
  </si>
  <si>
    <t>U.1.1/25</t>
  </si>
  <si>
    <t>U.1.1/26</t>
  </si>
  <si>
    <t>U.1.1/27</t>
  </si>
  <si>
    <t>U.1.1/28</t>
  </si>
  <si>
    <t>2022-2026</t>
  </si>
  <si>
    <t>U.1.1/29</t>
  </si>
  <si>
    <t>U.1.1/30</t>
  </si>
  <si>
    <t>U.1.1/31</t>
  </si>
  <si>
    <t>U.1.1/32</t>
  </si>
  <si>
    <t>Cēres pamatskolas atjaunošana un attīstība, teritorijas labiekārtošana, materiāltehniskās bāzes uzlabošana</t>
  </si>
  <si>
    <t>U.1.1/33</t>
  </si>
  <si>
    <t>U.1.1/34</t>
  </si>
  <si>
    <t>U.1.1/35</t>
  </si>
  <si>
    <t>U.1.1/36</t>
  </si>
  <si>
    <t>U.1.1/37</t>
  </si>
  <si>
    <t>Lapmažciema pamatskola</t>
  </si>
  <si>
    <t>U.1.1/38</t>
  </si>
  <si>
    <t>U.1.1/39</t>
  </si>
  <si>
    <t>Pilnveidots novada izglītības iestāžu mācību process, attīstot izglītību brīvā dabā. Pilnveidots materiāltehniskais aprīkojums, izstrādāta metodoloģija.</t>
  </si>
  <si>
    <t>Iekļaujošas izglītības nodrošināšana novadā</t>
  </si>
  <si>
    <t>Nodrošināta iekļaujoša izglītība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</si>
  <si>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U.1.2 Nodrošināt kvalitatīvu, dažādotu un pieejamu interešu un profesionālās ievirzes izglītības piedāvājumu </t>
  </si>
  <si>
    <t>U.1.2/1</t>
  </si>
  <si>
    <t>U.1.2/2</t>
  </si>
  <si>
    <t>Dažādots interešu izglītības piedāvājums atbilstoši bērnu un jauniešu interesēm.</t>
  </si>
  <si>
    <t>U.1.2/3</t>
  </si>
  <si>
    <t>1. Atjaunotas un paplašinātas Tukuma Mūzikas skolas telpas (ierīkota hidroizolācija Baznīcas ielas ēkai, ierīkota videonovērošana).
2. Ierīkota ugunsdzēsības sistēma.
3. Iegādāts flīģelis vai klavieres.</t>
  </si>
  <si>
    <t>U.1.2/4</t>
  </si>
  <si>
    <t>U.1.2/5</t>
  </si>
  <si>
    <t>U.1.2/6</t>
  </si>
  <si>
    <t>Kandavas Mākslas un mūzikas skolas materiāltehniskās bāzes uzlabošana un  skolas teritorijas labiekārtošana</t>
  </si>
  <si>
    <t>U.1.2/7</t>
  </si>
  <si>
    <t>Engures Mūzikas un mākslas skola</t>
  </si>
  <si>
    <t>U.1.2/8</t>
  </si>
  <si>
    <t>U.1.2/9</t>
  </si>
  <si>
    <t xml:space="preserve">1. Veikts ventilācijas iekārtu motoru kapitālais remonts.
2. Iegādāti un nomainīti skatītāju sēdekļi Sporta Halles sporta zālē.
3. Izveidots āra basketbola laukums pie Sporta Halles.
4. Atjaunots Sporta Halles zāles grīda (katru otro gadu).
5. Mainīta un uzstādīta Sporta Halles apskaņošanas iekārta. 
6. Izbūvēta angāra tipa sporta manēža vieglatlētikas treniņiem. 7. Uzlabota materiāltehniskā bāze: iegādāts inventārs un pamatlīdzekļi mācību procesa nodrošināšanai un kvalitātes uzlabošanai. </t>
  </si>
  <si>
    <t>U.1.2/10</t>
  </si>
  <si>
    <t>Engures Mūzikas un mākslas skolas teritorijas labiekārtošana un materiāltehniskās bāzes uzlabošana</t>
  </si>
  <si>
    <t xml:space="preserve">U.1.3 Nodrošināt karjeras izglītības pieejamību </t>
  </si>
  <si>
    <t>U.1.3/1</t>
  </si>
  <si>
    <t>Karjeras atbalsts vispārējās un profesionālās izglītības iestādēs</t>
  </si>
  <si>
    <t>Nodrošināts karjeras atbalsta konsultants Tukuma novada izglītības iestādēs.</t>
  </si>
  <si>
    <t>U.1.3/2</t>
  </si>
  <si>
    <t>Nodrošināts finansējums karjeras atbalstam Tukuma novada izglītības iestādēs.</t>
  </si>
  <si>
    <t>2020-2028</t>
  </si>
  <si>
    <t xml:space="preserve">U.1.4 Sniegt atbalstu profesionālās izglītības ieguvei un izveidot koordinētas mūžizglītības izglītības sistēmas piedāvājumu atbilstoši darba tirgus pieprasījumam, sabiedrības attīstības tendencēm un personības izaugsmes vajadzībām </t>
  </si>
  <si>
    <t>U.1.4/1</t>
  </si>
  <si>
    <t>Pieaugušo motivēšana mācīties</t>
  </si>
  <si>
    <t xml:space="preserve">Nodrošināta cieša sadarbība ar sociālo dienestu. Nodrošināti izglītības karjeras konsultanti pieaugušo izglītībā (iespējams, NVA KK apmācība, ievirze, specializācija uz šo). </t>
  </si>
  <si>
    <t>U.1.4/2</t>
  </si>
  <si>
    <t>Pētījums par jauniešu un uzņēmēju vajadzībām.</t>
  </si>
  <si>
    <t>U.1.4/3</t>
  </si>
  <si>
    <t>U.1.4/4</t>
  </si>
  <si>
    <t>Mūžizglītības metodiskā centra izveide Tukuma novadā</t>
  </si>
  <si>
    <t xml:space="preserve">U.1.5 Nodrošināt efektīvu izglītības iestāžu pārvaldības, atbalsta un sadarbības sistēmu </t>
  </si>
  <si>
    <t>U.1.5/1</t>
  </si>
  <si>
    <t>Ieviesta elektroniskās pieteikšanās sistēma izglītības iestādēs.</t>
  </si>
  <si>
    <t>U.1.5/2</t>
  </si>
  <si>
    <t>U.2.1 Nodrošināt kultūras vērtību saglabāšanu un popularizēšanu</t>
  </si>
  <si>
    <t>U.2.1/1</t>
  </si>
  <si>
    <t>IT un aprīkojuma attīstība Tukuma muzeja krājumu dokumentēšanai, digitalizācijai, pieejamībai</t>
  </si>
  <si>
    <t>U.2.1/2</t>
  </si>
  <si>
    <t>U.2.1/3</t>
  </si>
  <si>
    <t>KPR projekta ideja</t>
  </si>
  <si>
    <t>U.2.1/4</t>
  </si>
  <si>
    <t>U.2.1/5</t>
  </si>
  <si>
    <t>U.2.1/6</t>
  </si>
  <si>
    <t>U.2.1/7</t>
  </si>
  <si>
    <t>U.2.1/8</t>
  </si>
  <si>
    <t>U.2.1/9</t>
  </si>
  <si>
    <t>U.2.1/10</t>
  </si>
  <si>
    <t>Tukuma un Kandavas pilsētu vēsturisko centru saglabāšanas veicināšana</t>
  </si>
  <si>
    <t>U.2.1/11</t>
  </si>
  <si>
    <t>Novada kultūras mantojuma digitalizācija</t>
  </si>
  <si>
    <t>Tūrisma un mantojuma attīstības nodaļa</t>
  </si>
  <si>
    <t>U.2.3/12</t>
  </si>
  <si>
    <t>Kultūras un sporta nodaļa</t>
  </si>
  <si>
    <t>U.2.1/13</t>
  </si>
  <si>
    <t>U.2.1/14</t>
  </si>
  <si>
    <t>U.2.1/16</t>
  </si>
  <si>
    <t>U.2.1/17</t>
  </si>
  <si>
    <t>Veikta nozīmīga kultūrvēstures pieminekļa – Ragaciema bākas renovācija. Unikāls objekts, jo vienīgais, kas saglabājies Latvijas teritorijā.</t>
  </si>
  <si>
    <t>2023-2028</t>
  </si>
  <si>
    <t>U.2.1/18</t>
  </si>
  <si>
    <t>2025-2028</t>
  </si>
  <si>
    <t>U.2.1/19</t>
  </si>
  <si>
    <t>U.2.1/20</t>
  </si>
  <si>
    <t>Lapmežciema seduma un tīklu būdu renovācija</t>
  </si>
  <si>
    <t>Īstenota kultūrvēstures pieminekļa - Lapmežciema seduma un tīklu būdu atjaunošana.</t>
  </si>
  <si>
    <t>U.2.1/21</t>
  </si>
  <si>
    <t xml:space="preserve">Tūrisma un mantojuma attīstības nodaļa </t>
  </si>
  <si>
    <t>U.2.1/22</t>
  </si>
  <si>
    <t xml:space="preserve">Vietējo teritoriju identitātes stiprināšana caur zīmolvedību </t>
  </si>
  <si>
    <t>U.2.1/23</t>
  </si>
  <si>
    <t>U.2.1/24</t>
  </si>
  <si>
    <t>U.2.1/25</t>
  </si>
  <si>
    <t>Gaisa tramvaja ierīkošana Kandavā no Pilskalna līdz Abavas otram krastam</t>
  </si>
  <si>
    <t xml:space="preserve">Ierīkots gaisa tramvajs tūrisma piedāvājuma paplašināšanai. </t>
  </si>
  <si>
    <t>U.2.1/26</t>
  </si>
  <si>
    <t xml:space="preserve">Izbūvēts skatu tornis Pūzurgravas pļavā, kas atklātu vēl plašāku redzējumu uz "Abavas Senlejas" dabas parku. </t>
  </si>
  <si>
    <t>U.2.2 Sekmēt kultūras infrastruktūras pilnveidi un pieejamību</t>
  </si>
  <si>
    <t>U.2.2/1</t>
  </si>
  <si>
    <t>2022-2022</t>
  </si>
  <si>
    <t>U.2.2/2</t>
  </si>
  <si>
    <t>VKKF/ VKPAI/ NKMP</t>
  </si>
  <si>
    <t>U.2.2/3</t>
  </si>
  <si>
    <t>U.2.2/4</t>
  </si>
  <si>
    <t>Reģionālas nozīmes restaurācijas centra izveidošana Durbes pils kompleksā Tukumā</t>
  </si>
  <si>
    <t>1. Atjaunots Durbes muižas kompleksā ietilpstošais vāgūzis. 
2. Modernizēta restaurācijas infrastruktūra. 
3. Saglabāts un atjaunots kultūras mantojuma objekts.</t>
  </si>
  <si>
    <t>U.2.2/5</t>
  </si>
  <si>
    <t>U.2.2/6</t>
  </si>
  <si>
    <t>Džūkstes Pasaku muzeja modernizācija</t>
  </si>
  <si>
    <t>U.2.2/7</t>
  </si>
  <si>
    <t>Mākslas centra un izstāžu zāles izveide Tukumā</t>
  </si>
  <si>
    <t xml:space="preserve">Uzsākta mākslas izstāžu zāles izveidošana Tukumā. Radītas iespējas eksponēt pašvaldības mākslas kolekciju. Izvērtēta iespēja aktualizēt agrāk izstrādāto jaunas ēkas projektu (arhitekts Tugaļevs). Izvērtēts iespējamais izstāžu zāles darbības modelis. </t>
  </si>
  <si>
    <t>2026-2028</t>
  </si>
  <si>
    <t>U.2.2/8</t>
  </si>
  <si>
    <t>U.2.2/9</t>
  </si>
  <si>
    <t>Izveidots jauns mākslas un kultūras objekts Pasta ielā 26, Tukumā, bijušajās Tukuma fermentu rūpnīcas, vēl senāk – Zēberga spirta un iesala rūpnīcas ēkās izziņai, izglītībai un tūrismam. Ēku kompleksā, kura kopējā platība ir 7000 m², ierīkots mūsdienu mākslas kolekciju muzejs un izpētes centrs – vieta, kurā apskatāma tradicionālā un mūsdienu māksla un kurā Tukuma un Latvijas iedzīvotājiem, kā arī interesentiem no citām valstīm ir pieejamas starptautiskas izglītības programmas. Ietver pasaules etnogrāfisko un mūsdienu mākslu muzeju, profesionālās un vispārizglītojošās mākslas izglītības un kultūrpētniecības programmas.</t>
  </si>
  <si>
    <t>U.2.2/10</t>
  </si>
  <si>
    <t>U.2.2/11</t>
  </si>
  <si>
    <t>U.2.2/12</t>
  </si>
  <si>
    <t>Lapmežciema muzeja ēkas fasādes atjaunošana</t>
  </si>
  <si>
    <t>U.2.2/13</t>
  </si>
  <si>
    <t>U.2.2/14</t>
  </si>
  <si>
    <t xml:space="preserve">Mākslas galerijas izveidošana Kandavā </t>
  </si>
  <si>
    <t>2024-2028</t>
  </si>
  <si>
    <t>U.2.2/15</t>
  </si>
  <si>
    <t>Observatorijas izbūve Engures Saieta namā,  teritorijas labiekārtošana un vides objekta izveide</t>
  </si>
  <si>
    <t xml:space="preserve">Izbūvēta observatorija vēsturiskajā observatorijas torņa vietā Engures Saieta namā - kādreizējā Kr.Valdemāra jūrskolā. Labiekārtota Engures Saieta nama teritorija  (blakus aizmugurējai fasādei) un izveidots vides objekts Engures saieta nama parkā. </t>
  </si>
  <si>
    <t>U.2.2/16</t>
  </si>
  <si>
    <t>U.2.2/17</t>
  </si>
  <si>
    <t>U.2.2/18</t>
  </si>
  <si>
    <t>U.2.2/19</t>
  </si>
  <si>
    <t>Pūres kultūras nama infrastruktūras sakārtošana</t>
  </si>
  <si>
    <t>1. Atjaunota Pūres kultūras nama klēts un saimniecības ēka. 
2. Labiekārtota teritorija pie Pūres kultūras nama. Atjaunots segums pie kultūras nama. Izbūvēts stāvlaukums. 
3. Uzcelta āra terase pie lielās zāles Pūres kultūras namam.
4. Atjaunota aktieru telpa.
5. Apstrādāti Pūres kultūras nama telpas un skatuves aizkari atbilstoši ugunsdrošības noteikumu prasībām</t>
  </si>
  <si>
    <t>U.2.2/20</t>
  </si>
  <si>
    <t>Jaunsātu tautas nama ēkas atjaunošana</t>
  </si>
  <si>
    <t>U.2.2/21</t>
  </si>
  <si>
    <t>1. Uzbūvēta piebūve Tumes kultūras namam - mēģinājuma telpas un izbūvēta ventilācijas sistēma.
2. Pārbūvēta un modernizēta elektroinstalācija.
3. Veikts kosmētiskais remonts zālē.
4. Ieklāta jauna grīda zālē un foajē.</t>
  </si>
  <si>
    <t>U.2.2/22</t>
  </si>
  <si>
    <t>U.2.2/23</t>
  </si>
  <si>
    <t>Slampes Kultūras pils modernizācija un teritorijas labiekārtošana</t>
  </si>
  <si>
    <t xml:space="preserve">1. Atjaunotas Slampes Kultūras pils pagrabstāva telpas - telpas mākslas studijai, amatiermākslas kolektīviem, tērpu noliktava.
2. Izveidots kvalitatīvs teātra izrāžu centrs, atjaunota skatuve un aizskatuve, skatuves ripa, uzstādīti podesti.
3. Atjaunots apgaismojums 1.stāva foajē.
4. Izpildītas ugunsdrošības normas un prasības.
5. Iegādāts jauns projektors un kinoekrāns.
6. Izbūvēts apgaismojums Slampes Kultūras pils teritorijā. </t>
  </si>
  <si>
    <t>Veikta Tautas nama pagraba telpu pārbūve un atjaunota lielās zāles sienas koka detaļas. Stāvlaukuma atjaunošana pie Zemītes tautas nama, izbūvējot bruģakmens segumu.</t>
  </si>
  <si>
    <t>U.2.2/25</t>
  </si>
  <si>
    <t>Vānes kultūras nama atjaunošana</t>
  </si>
  <si>
    <t xml:space="preserve">Veikta Vānes kultūras nama fasādes atjaunošana un telpu atjaunošana, vides pieejamības nodrošināšana. </t>
  </si>
  <si>
    <t>U.2.2/26</t>
  </si>
  <si>
    <t>Veikti energoefektivitātes paaugstināšanas pasākumi ēkas norobežojošās konstrukcijās, apkures sistēmas pārbūve, ventilācijas ierīkošana, veikta telpu atjaunošana, vides pieejamības nodrošināšana.</t>
  </si>
  <si>
    <t>U.2.2/27</t>
  </si>
  <si>
    <t>U.2.2/28</t>
  </si>
  <si>
    <t>Kandavas kultūras nama pārbūve un radošā pagalma izveide</t>
  </si>
  <si>
    <t>U.2.2/29</t>
  </si>
  <si>
    <t>U.2.2/30</t>
  </si>
  <si>
    <t xml:space="preserve">Iegādāts inventārs un mēbeles Apšuciema kultūras centra darbības nodrošināšanai un paplašināšanai, telpu atjaunošana. Teritorijas labiekārtošana un apgaismojuma izbūve. </t>
  </si>
  <si>
    <t>U.2.2/31</t>
  </si>
  <si>
    <t>Iegādāta mobila un montēja skatuve un nepieciešamais tehniskais nodrošinājums viesmākslinieku koncertu nodrošināšanai.</t>
  </si>
  <si>
    <t>Novada bibliotēku telpu pielāgošana cilvēkiem ar kustību traucējumiem</t>
  </si>
  <si>
    <t>Bibliotēku nodrošināšana ar materiāltehnisko bāzi un bibliotēku telpu labiekārtošana</t>
  </si>
  <si>
    <t>Mobila brīvdabas kino nodrošinājums ar aprīkojumu.</t>
  </si>
  <si>
    <t>Iegādāts aprīkojums mobila kino vajadzībām.</t>
  </si>
  <si>
    <t>U.2.3 Radīt daudzveidīgu  kultūras piedāvājumu, rosinot jaunrades procesus</t>
  </si>
  <si>
    <t>U.2.3/1</t>
  </si>
  <si>
    <t xml:space="preserve">Kultūrvides attīstības stratēģijas izstrāde jaunajam novadam (kultūras dzīvei, pārvaldībai, u.tml.). </t>
  </si>
  <si>
    <t>U.2.3/2</t>
  </si>
  <si>
    <t>Kultūras projektu konkurss sabiedrības iniciatīvām</t>
  </si>
  <si>
    <t>Sniegts ikgadējs pašvaldības finansiāls atbalsts kultūras iniciatīvām visā novada teritorijā, kultūras projektu konkurss, kvalitatīvas kultūras iniciatīvas un to skaits.</t>
  </si>
  <si>
    <t>1. Apmeklēti informatīvi pasākumi (semināri, konferences, u.c.) un cita veida tālākizglītības iespējas.
2. Organizēti pieredzes apmaiņas braucieni ar Tukuma novada sadarbības partneru kultūras iestādēm un citām kultūras iestādēm.</t>
  </si>
  <si>
    <t>U.2.3/4</t>
  </si>
  <si>
    <t>Veidota sadarbība ar tūrisma informācijas centriem Latvijā, kultūrizglītības un izglītības iestādēm, uzņēmējiem. Iekļauts Tukuma kultūras piedāvājums reģiona mārketinga materiālos, izplatīts Latvijas tūrisma informācijas centros. Kultūras piedāvājumā iekļautas visas Tukuma novada kultūras iestādes.</t>
  </si>
  <si>
    <t>U.2.3/5</t>
  </si>
  <si>
    <t>Starptautisku kultūras projektu īstenošana</t>
  </si>
  <si>
    <t>Īstenoti starptautiski projekti.</t>
  </si>
  <si>
    <t>U.2.3/6</t>
  </si>
  <si>
    <t>Iedzīvotāju līdzdalības un kopienas iniciatīvu veicināšana kultūrvides veidošanā</t>
  </si>
  <si>
    <t>1. Kultūras pasākumu un iniciatīvu ideju banka.
2. Iedzīvotāju aptaujas un atgriezeniskās saites veicināšana.</t>
  </si>
  <si>
    <t>U.2.3/7</t>
  </si>
  <si>
    <t>Starpdisciplināru pasākumu veidošana jaunas mērķa auditorijas piesaistei</t>
  </si>
  <si>
    <t>U.2.3/8</t>
  </si>
  <si>
    <t>Kultūras piedāvājumu paplašināšana un profesionālās mākslas iekļaušana pasākumu kalendārā</t>
  </si>
  <si>
    <t>U.2.3/9</t>
  </si>
  <si>
    <t>Ieplānoto kultūras pasākumu ieviešana</t>
  </si>
  <si>
    <t>Organizēti Rožu svētki, Precību spēles, Tiekamies Tukumā, Muzeju nakts, Baznīcu nakts, Leģendu nakts, Sirds uz perona u.c Gadskārtu svētki, kas ietver plašu pušu iesaisti - mājražotāji, amatnieki. Pasākumu skaits pilsētās un pagastos.</t>
  </si>
  <si>
    <t>U.2.3/10</t>
  </si>
  <si>
    <t>Efektīva informācijas aprite starp kultūras iestādēm un organizācijām pasākumu kalendāra plānošanā, nodrošinot pasākumu nepārklāšanos</t>
  </si>
  <si>
    <t>U.2.3/11</t>
  </si>
  <si>
    <t>Regulāra un mērķtiecīga informēšana par pasākumiem interneta resursos un plašsaziņas līdzekļos</t>
  </si>
  <si>
    <t>Sabiedrisko attiecību un mārketingu nodaļa</t>
  </si>
  <si>
    <t>Transporta pieejamības nodrošināšana bērniem un jauniešiem uz kultūras pasākumiem, pulciņiem, nodarbībām</t>
  </si>
  <si>
    <t>U.2.3/13</t>
  </si>
  <si>
    <t>Tukuma novada literārā mantojuma, mākslas, kino popularizēšana</t>
  </si>
  <si>
    <t>U.2.3/14</t>
  </si>
  <si>
    <t>Laikmetīgās mākslas attīstība Tukumā un Kandavā</t>
  </si>
  <si>
    <t>Izveidot ikgadēju laikmetīgās mākslas pasākumu  programmu, iesaistot mākslas un mūzikas skolas, deju skolas audzēkņus un profesionāļus.</t>
  </si>
  <si>
    <t>U.2.3/15</t>
  </si>
  <si>
    <t>Tradicionālās mākslas tradīciju saglabāšana un jaunrades veicināšana</t>
  </si>
  <si>
    <t>U.2.3/17</t>
  </si>
  <si>
    <t xml:space="preserve">Pagastu kultūrvēsturiskā mantojuma popularizēšana, vietējās identitātes stiprināšana un pagastu vēstures istabu nozīmes stiprināšana </t>
  </si>
  <si>
    <t>1. Veicināt pagastu vēstures istabu atbildīgā personāla kvalifikācijas pilnveidi, lai nodrošinātu materiālu dokumentēšanu profesionālā līmenī atbilstoši prasībām.
2. Organizētas izpētes ekspedīcijas vietējā kultūrvēsturiskā mantojuma popularizēšanai, informācijas un materiālu iegūšana. 
3. Apzinātas, sakārtotas un labā stāvoklī uzturētas izcilu novada iedzīvotāju piemiņas vietas, informācijas materiāli par viņiem, piemiņas pasākumu organizēšana, vides objekta “Vārti no pagātnes uz nākotni” uzturēšana un izmantošana. 
4. Pagastu vēstures istabu materiālu papildināšana. 
5. Vietējās identitātes stiprināšana - ģerboņu izveide pagastiem, kuriem to nav, apstiprināšana herladikas komisijā un iekļaušana saistošajos noteikumos par novada simboliku.
6. Kultūras mantojuma tēmu iekļaušana jaunu tūrisma produktu un piedāvājumu veidošanā.</t>
  </si>
  <si>
    <t>U.2.3/18</t>
  </si>
  <si>
    <t>U.2.3/19</t>
  </si>
  <si>
    <t>Māksliniecisko kolektīvu darbības popularizēšana jauniešu vidū</t>
  </si>
  <si>
    <t>U.2.3/20</t>
  </si>
  <si>
    <t>Interaktīvi ekspozīcijas risinājumi Engures Saieta nama un Apšuciema jūras un kultūras mantojuma centrā</t>
  </si>
  <si>
    <t>U.3.1 Attīstīt veselības aprūpes nozares cilvēkresursus, veselības aprūpes pakalpojumu sniegšanai nepieciešamo infrastruktūru</t>
  </si>
  <si>
    <t>U.3.1/1</t>
  </si>
  <si>
    <t>U.3.1/2</t>
  </si>
  <si>
    <t>Veselības aprūpes speciālistu cilvēkresursu piesaiste</t>
  </si>
  <si>
    <t>U.3.1/3</t>
  </si>
  <si>
    <t>Izbraukuma konsultāciju nodrošināšana un diagnostika dažādās novada apdzīvotās vietās</t>
  </si>
  <si>
    <t>Nodrošināti mobili, regulāri speciālistu izbraukumi uz attālākām novada apdzīvotām vietām, nodrošināts iedzīvotāju transports pakalpojumu saņemšanai.</t>
  </si>
  <si>
    <t>U.3.1/4</t>
  </si>
  <si>
    <t>U.3.1/5</t>
  </si>
  <si>
    <t>U.3.1/6</t>
  </si>
  <si>
    <t>Uzlabots primārās veselības aprūpes tehniskais nodrošinājums Skaidrītes Jurēvicas ģimenes ārsta praksē, uzlabojot pakalpojuma sniegšanas kvalitāti un pieejamību ģimenes ārsta prakses pacientiem.</t>
  </si>
  <si>
    <t>U.3.1/7</t>
  </si>
  <si>
    <t xml:space="preserve">Atjaunotas telpas Kandavas poliklīnikā, vides pieejamības uzlabošana. Iegādāts jauns aprīkojums pilnvērtīgas medicīniskās aprūpes nodrošināšanai ģimenes ārstu praksēs. </t>
  </si>
  <si>
    <t>U.3.1/8</t>
  </si>
  <si>
    <t>U.3.1/9</t>
  </si>
  <si>
    <t>Irlavas Sarkanā Krusta slimnīca</t>
  </si>
  <si>
    <t>Jaunpils novadā „Ērģelnieki” izveidota slīdošā atbalsta sistēma rehabilitācijai</t>
  </si>
  <si>
    <t>U.3.2 Veicināt sabiedrības veselību, organizējot un dažādojot informatīvi izglītojošus pasākumus, fiziskas aktivitātes</t>
  </si>
  <si>
    <t>U.3.2/1</t>
  </si>
  <si>
    <t>Slimību profilakses un veselības veicināšanas pasākumi Tukuma novadā, Jaunpils un Viesatu pagastu pārvaldē</t>
  </si>
  <si>
    <t xml:space="preserve">Organizēti slimību profilakses un  veselības veicināšanas pasākumi Jaunpils un Viesatu pagastos </t>
  </si>
  <si>
    <t xml:space="preserve"> Attīstības nodaļa</t>
  </si>
  <si>
    <t>U.3.2/2</t>
  </si>
  <si>
    <t>Slimību profilakses un veselības veicināšanas pasākumi Tukuma novadā, Kandavas un pagastu apvienībā</t>
  </si>
  <si>
    <t xml:space="preserve">Organizēti slimību profilakses pasākumi un veselības veicināšanas pasākumi Kandavā, Kandavas pagastā, Cērē, Zemītē, Zantē, Matkulē un Vānē. </t>
  </si>
  <si>
    <t>U.3.2/3</t>
  </si>
  <si>
    <t>Veselības veicināšanas un slimību profilakses pakalpojumu pieejamība Tukuma novadā, jo īpaši teritoriālās, nabadzības un sociālās atstumtības riskam pakļautajiem iedzīvotājiem, īstenojot vietēja mēroga pasākumus</t>
  </si>
  <si>
    <t>U.3.2/4</t>
  </si>
  <si>
    <t>Slimību profilakses un veselības veicināšanas pasākumu pēctecības nodrošināšana pēc ESF projekta noslēguma</t>
  </si>
  <si>
    <t>U.3.2/5</t>
  </si>
  <si>
    <t>Peldētapmācības ieviešana izglītības iestādēs</t>
  </si>
  <si>
    <t>Ieviesta peldētapmācības mācību stunda vismaz viena mācību gada garumā novada izglītības iestāžu 2./3. klasēm</t>
  </si>
  <si>
    <t xml:space="preserve">Izveidotas jaunas veselības takas ar vingrojumu piemēriem dažādās novada vietās, vingrojumu saturs regulāri ir dažādots. Izveidota veselības taka Kandavā, pie Teteriņa ezera, izbūvējot apgaismojumu, radot vietu distanču slēpošanai arī vakara stundās. </t>
  </si>
  <si>
    <t>U.3.3/1</t>
  </si>
  <si>
    <t>U.3.3/2</t>
  </si>
  <si>
    <t>U.3.3/3</t>
  </si>
  <si>
    <t>U.3.3/4</t>
  </si>
  <si>
    <t>U.3.3/5</t>
  </si>
  <si>
    <t>U.3.3/6</t>
  </si>
  <si>
    <t>U.3.3/7</t>
  </si>
  <si>
    <t>U.3.3/8</t>
  </si>
  <si>
    <t>U.3.3/9</t>
  </si>
  <si>
    <t>U.3.3/10</t>
  </si>
  <si>
    <t>Multifunkcionālas asfalta velotrases "pump truck" izbūve Zīļu ielā 2, Kandavā</t>
  </si>
  <si>
    <t xml:space="preserve">Izveidota "pump truck" velotrase - jauna brīvā laika pavadīšanas vieta bērniem, jauniešiem un velo entuziastiem pie esošās skeitparka trases un multifunkcionālā jauniešu centra "Nagla". </t>
  </si>
  <si>
    <t>U.3.3/11</t>
  </si>
  <si>
    <t>Komunālā nodaļa</t>
  </si>
  <si>
    <t>U.3.3/12</t>
  </si>
  <si>
    <t>Tukuma sporta skolas atjaunošana</t>
  </si>
  <si>
    <t>Atjaunota Tukuma Sporta skola, Kuldīgas iela 74, Tukums: atjaunots jumts virs vecās sporta zāles un virs vecās skatītāju ložas, uzcelta piebūve pie Tukuma Sporta skolas - slēgta telpa vieglatlētikas nodarbībām - vieglatlētikas manēža.</t>
  </si>
  <si>
    <t>U.3.3/13</t>
  </si>
  <si>
    <t xml:space="preserve">Latvijas Futbola federācija </t>
  </si>
  <si>
    <t>U.3.3/14</t>
  </si>
  <si>
    <t>U.3.3/15</t>
  </si>
  <si>
    <t>Sporta laukuma izveide Lestenes pagastā</t>
  </si>
  <si>
    <t xml:space="preserve">Izveidots multifunkcionāls sporta laukums Lestenes pagastā. </t>
  </si>
  <si>
    <t>Sporta laukuma infrastruktūras uzlabošana Pūres pagastā</t>
  </si>
  <si>
    <t>U.4.1 Attīstīt jaunus un padarīt pieejamākus esošos sociālos pakalpojumus, t.sk. attīstīt infrastruktūru</t>
  </si>
  <si>
    <t>U.4.1/1</t>
  </si>
  <si>
    <t>U.4.1/2</t>
  </si>
  <si>
    <t>Izveidoti pakalpojumi, veicot jaunu ēku būvniecību un esošu ēku pārbūvi vai atjaunošanu:
1. Izveidota specializēto darbnīcu pakalpojuma infrastruktūra 33 personām ar GRT;
2. Izveidota dienas aprūpes centra pakalpojuma infrastruktūra 24 personām ar GRT;
3. Izveidota grupu dzīvokļa pakalpojuma (ar diennakts personāla atbalstu) infrastruktūra 7 personām ar GRT;
4. Izveidota grupu dzīvokļa pakalpojuma (bez diennakts personāla atbalsta) infrastruktūra 3 personām ar GRT;
5. Izveidota rehabilitācijas pakalpojuma infrastruktūra 59 bērniem ar FT;
6. Izveidota ģimeniskai videi aprūpes pakalpojuma infrastruktūra 6 bērniem;
7. Izveidota jauniešu mājas pakalpojuma infrastruktūra 8 jauniešiem.</t>
  </si>
  <si>
    <t>U.4.1/3</t>
  </si>
  <si>
    <t xml:space="preserve">Skolas ielā 4, Zantē  izveidoti kompleksi risinājumi ēkas energoefektivitātes paaugstināšanai. Veikti pārbūves darbi - fasādes, cokola, pamatu, bēniņu siltināšana, jumta un logu nomaiņa, ventilācijas sistēmas izbūve, apkures sistēmas pārbūve, vides pieejamības nodrošināšana. </t>
  </si>
  <si>
    <t>U.4.1/4</t>
  </si>
  <si>
    <t>Specializētā autotransporta iegāde sociālā dienesta vajadzībām</t>
  </si>
  <si>
    <t xml:space="preserve">Iegādāts autotransports, kas paredzēts guļošu pacientu pārvadāšanai un pielāgots autotransports, kas piemērots personu ar kustību traucējumiem pārvadāšanai. </t>
  </si>
  <si>
    <t>U.4.1/5</t>
  </si>
  <si>
    <t xml:space="preserve">Fasādes un cokola atjaunošana energoefektivitātes uzlabošanai, apkures sistēmas pārbūve, vides pieejamības nodrošināšana. </t>
  </si>
  <si>
    <t>U.4.1/6</t>
  </si>
  <si>
    <t>U.4.1/7</t>
  </si>
  <si>
    <t>U.4.1/8</t>
  </si>
  <si>
    <t>U.4.1/9</t>
  </si>
  <si>
    <t>Kandavas pansijas Ķiršu ielā 10 infrastruktūras pilnveide</t>
  </si>
  <si>
    <t>Pilnveidota pansijas infrastruktūra Kandavā un reģistrēts sociālais pakalpojums. Telpu atjaunošana un iekštelpu vides pieejamības pielāgošana personām ar kustību traucējumiem.</t>
  </si>
  <si>
    <t>U.4.1/10</t>
  </si>
  <si>
    <t>Labiekārtota SAC Rauda teritorija (atpūtas zonu, automašīnu stāvvietas iekārtošana), uzstādītas telpu ventilācijas iekārtas, ugunsdrošības aizsardzības sistēma.</t>
  </si>
  <si>
    <t>U.4.1/11</t>
  </si>
  <si>
    <t>Sociālās dzīvojamās mājas "Mežrozītes"  atjaunošana</t>
  </si>
  <si>
    <t>Nomainīts sociālās dzīvojamās mājas "Mežrozītes" (Irlavas pagasts) jumts, atjaunota fasāde, izbūvēta ventilācija.</t>
  </si>
  <si>
    <t>U.4.1/12</t>
  </si>
  <si>
    <t>U.4.1/13</t>
  </si>
  <si>
    <t>Ģimenes atbalsta centra izveide</t>
  </si>
  <si>
    <t xml:space="preserve">Izveidots ģimenes atbalsta centrs Tukuma pilsētā, kurā ģimenēm un indivīdiem tiek sniegtas individuālas vai grupu konsultācijas, noris atbalsta grupas un informatīvi un izglītojoši pasākumi vecāku prasmju stiprināšanā un problēmu pārvarēšanā. </t>
  </si>
  <si>
    <t>U.4.1/14</t>
  </si>
  <si>
    <t>U.4.1/15</t>
  </si>
  <si>
    <t>U.4.1/16</t>
  </si>
  <si>
    <t>U.4.1/17</t>
  </si>
  <si>
    <t>Vienotu, viegli uztveramu informācijas materiālu par sociālo aizsardzību izstrāde</t>
  </si>
  <si>
    <t>Veikta sociālo pakalpojumu kartēšana un izveidotas info grafikas iedzīvotāju informēšanai par pieejamo sociālo atbalstu no pašvaldības, par to, kā pieteikties atbalstam un sociālajiem pakalpojumiem, kāda ir pieteikšanās procedūras kārtība.
Informācija ar info grafikām ir izvietota pašvaldības mājaslapā un pašvaldības iestādēs.</t>
  </si>
  <si>
    <t>Starpinstitucionālas sadarbības un sadarbības ar NVO veicināšana sociālās aizsardzības nodrošināšanā</t>
  </si>
  <si>
    <t>Izveidota regulāra starpinstitucionāla sadarbība ar dažādu jomu ekspertu iesaisti sociālās aizsardzības u.c. jomu jautājumu risināšanai.
Norit cieša Sociālā dienesta sadarbība ar NVO par atbalsta un sociālo pakalpojumu sniegšanu iedzīvotājiem.</t>
  </si>
  <si>
    <t>U.4.2 Attīstīt sociālā darba cilvēkresursus</t>
  </si>
  <si>
    <t>U.4.2/1</t>
  </si>
  <si>
    <t>Nodrošinātas sociālo darbinieku apmācības.
Aprobētas metodikas</t>
  </si>
  <si>
    <t>U.4.2/2</t>
  </si>
  <si>
    <t>Sociālā darba speciālistu profesionālā pilnveide un kapacitātes paaugstināšana</t>
  </si>
  <si>
    <t>Īstenoti kvalifikācijas celšanas pasākumi, veiktas sociālo darbinieku supervīzijas.</t>
  </si>
  <si>
    <t>U.4.2/3</t>
  </si>
  <si>
    <t>Atbalsta un motivācijas programmas ieviešana sociālā darba speciālistu piesaistei</t>
  </si>
  <si>
    <t>Izveidota atbalsta programma, kas paredz stipendijas sociālo darbu studējošajiem, kuras ietvaros tiek sniegts atbalsts mājokļa atrašanā un  ārpus rindas tiek nodrošināta vieta speciālista bērniem pirmsskolas izglītības iestādē, kuras ietvaros tiek sniegta transporta kompensācija.</t>
  </si>
  <si>
    <t>U.4.3 Nodrošināt citus atbalsta pasākumus dažādām sabiedrības grupām</t>
  </si>
  <si>
    <t>U.4.3/1</t>
  </si>
  <si>
    <t>U.4.3/2</t>
  </si>
  <si>
    <t xml:space="preserve">Audžuģimeņu kustības popularizēšana un emocionāla atbalsta nodrošināšana audžuģimenēm
</t>
  </si>
  <si>
    <t>Popularizēta audžuģimeņu kustība un vairota sabiedrības izpratne par audžuģimeņu lomu, noturētas un piesaistītas jaunas audžuģimenes, sadarbībā ar NVO nodrošinātas socializējošas aktivitātes un psiholoģisks atbalsts audžuģimenēm.</t>
  </si>
  <si>
    <t>U.4.3/3</t>
  </si>
  <si>
    <t xml:space="preserve">Atbalsta ģimeņu kustības izveide
</t>
  </si>
  <si>
    <t>Izveidots atbalsta ģimeņu tīkls, kuras ir gatavas īstenot kopīgas socializējošas aktivitātes, dalīties padomos un pieredzē ar ģimenēm, kuras ir pakļautas sociālajam riskam vai ir sociālā dienesta redzeslokā.</t>
  </si>
  <si>
    <t xml:space="preserve">Atbalsta sniegšana vecākiem bērnu audzināšanā
</t>
  </si>
  <si>
    <t>Nodrošināti kursi vecākiem "Bērnu emocionālā audzināšana 0 - 7 gadi", "Motivācijas programma jaunajām māmiņām", "Kā audzināt pusaudzi?", "Stresa menedžments" vai citas līdzvērtīgas programmas, kas vērstas uz ģimenes stiprināšanu. Pakalpojums pieejams visām mērķa grupām, kurām ir šāda nepieciešamība, īpaši sociāli mazaisargātajām personām un audžuģimenēm un aizbildņiem.</t>
  </si>
  <si>
    <t xml:space="preserve">U.5.1 Nodrošināt atvērtu un efektīvu pārvaldību </t>
  </si>
  <si>
    <t>U.5.1/1</t>
  </si>
  <si>
    <t>Juridiskā un personāla nodaļa</t>
  </si>
  <si>
    <t>U.5.1/2</t>
  </si>
  <si>
    <t>U.5.1/3</t>
  </si>
  <si>
    <t>U.5.1/4</t>
  </si>
  <si>
    <t>Optisko pieslēgumu attīstīšana, paaugstinot interneta ātrumu un stabilitāti lauku teritorijās. Būtiska prioritāte - optiskā interneta pēdējās jūdzes izbūve</t>
  </si>
  <si>
    <t>Lietvedības un IT nodaļa</t>
  </si>
  <si>
    <t>U.5.1/5</t>
  </si>
  <si>
    <t>U.5.1/6</t>
  </si>
  <si>
    <t>Veikt priekšdarbus vienotas novada sistēmas ieviešanas izglītības, sociālajā, grāmatvedības, lietvedības jomā, sistēmu savietošana, nodrošināt speciālistu sagatavošanu darbam. Datu uzkrāšanas, reģistrēšanas, uzglabāšanas sistēmas izveide.</t>
  </si>
  <si>
    <t>U.5.1/7</t>
  </si>
  <si>
    <t>U.5.1/8</t>
  </si>
  <si>
    <t xml:space="preserve">U.5.2 Attīstīt  kvalitatīvus un pieejamus pašvaldības pakalpojumus  </t>
  </si>
  <si>
    <t xml:space="preserve">U.5.2/1 </t>
  </si>
  <si>
    <t>U.5.2/2</t>
  </si>
  <si>
    <t>U.5.2/3</t>
  </si>
  <si>
    <t>U.5.2/4</t>
  </si>
  <si>
    <t>U.5.2/5</t>
  </si>
  <si>
    <t>Moderni risinājumi sabiedrības informēšanai</t>
  </si>
  <si>
    <t>U.5.3 Nodrošināt plašu sadarbību un iedzīvotāju līdzdalību</t>
  </si>
  <si>
    <t>U.5.3/1</t>
  </si>
  <si>
    <t>Pilnveidot Tukuma novada pašvaldības tīmekļa vietni</t>
  </si>
  <si>
    <t>U.5.3/2</t>
  </si>
  <si>
    <t>U.5.3/3</t>
  </si>
  <si>
    <t>U.5.3/4</t>
  </si>
  <si>
    <t>Izstrādāta komunikācijas stratēģija sociālajos tīklos, veidots informācijas sniegšanas algoritms, nodrošināta atgriezeniskā saite. Sekotāju skaits/reakciju skaits/saņemtie ieteikumi</t>
  </si>
  <si>
    <t>U.5.3/5</t>
  </si>
  <si>
    <t>U.5.3/6</t>
  </si>
  <si>
    <t>Izstrādāti digitālie rīki iedzīvotāju informēšanai un iesaistei, izstrādāta un ieviesta komunikāciju stratēģija, iespēja iedzīvotājiem izteikt priekšlikumus, jautājumus un saņemt ātras atbildes. Nodrošināta atgriezeniskā saite.</t>
  </si>
  <si>
    <t>U.5.3/7</t>
  </si>
  <si>
    <t>Kopienu veidošana ciemos un pagastos, pulcēšanās vietas dažādām mērķa grupām (jaunieši, jaunās māmiņas, seniori), līdzdalīgā budžetēšana.</t>
  </si>
  <si>
    <t>U.5.4 Izveidot un īstenot ģimenes un jauniešu politikas</t>
  </si>
  <si>
    <t>U.5.4/1</t>
  </si>
  <si>
    <t>Jaunatnes programmas, ES, VB</t>
  </si>
  <si>
    <t>U.5.4/2</t>
  </si>
  <si>
    <t>Jaunatnes iniciatīvu centru attīstība Tukuma novadā</t>
  </si>
  <si>
    <t xml:space="preserve">Izveidotas Jaunatnes iniciatīvu centru filiāles pagastos pēc jauniešu iniciatīvas. Nodrošinātas telpas jauniešu aktivitātēm. Attīstīts mobils darbs ar jaunatni. </t>
  </si>
  <si>
    <t>U.5.4/3</t>
  </si>
  <si>
    <t>U.5.4/4</t>
  </si>
  <si>
    <t>Reemigrācijas sekmēšanas pasākumi Tukuma novadā</t>
  </si>
  <si>
    <t>Atbalstīti reemigrācijas pasākumi Tukuma novadā. Aktīva iedzīvotāju informēšana caur pašvaldības komunikācijas kanāliem.</t>
  </si>
  <si>
    <t>U.5.5 Nodrošināt sabiedrības drošību un sabiedrisko kārtību</t>
  </si>
  <si>
    <t>U.5.5/1</t>
  </si>
  <si>
    <t>U.5.5/2</t>
  </si>
  <si>
    <t>Intelektuālās videonovērošanas sistēmas ieviešana Tukuma novadā</t>
  </si>
  <si>
    <t>Pašvaldības policija</t>
  </si>
  <si>
    <t>U.5.5/3</t>
  </si>
  <si>
    <t>Autotransporta iegāde pašvaldības policijas vajadzībām</t>
  </si>
  <si>
    <t>Līdzšinējais autotransports ir novecojis. Nepieciešams iegādāties jaunas automašīnas pašvaldības policijas funkciju nodrošināšanai, aprīkot autotransportu ar videonovērošanas kamerām</t>
  </si>
  <si>
    <t>U.6.1 Attīstīt MVU sektoru un veicināt ekonomikas dažādošanu</t>
  </si>
  <si>
    <t>U.6.1/1</t>
  </si>
  <si>
    <t>Atbalsts vietējas izcelsmes produktu ražošanai</t>
  </si>
  <si>
    <t>U.6.1/2</t>
  </si>
  <si>
    <t>Veicināt jauniešu un bērnu izpratni par uzņēmējdarbību un karjeras izglītību.</t>
  </si>
  <si>
    <t>U.6.1/3</t>
  </si>
  <si>
    <t>Regulāra komunikācija ar uzņēmējiem un sadarbība ar uzņēmēju organizācijām</t>
  </si>
  <si>
    <t>U.6.1/4</t>
  </si>
  <si>
    <t>Atbalsts jaunu mikro uzņēmumu izveidei un saimnieciskās darbības veikšanai</t>
  </si>
  <si>
    <t>U.6.1/5</t>
  </si>
  <si>
    <t>Biznesa inkubatora pakalpojumu nodrošināšana</t>
  </si>
  <si>
    <t>U.6.1/6</t>
  </si>
  <si>
    <t>Sadarbības veicināšana ar tūrisma uzņēmējiem jaunu un kvalitatīvu tūrisma produktu un piedāvājumu vediošanā</t>
  </si>
  <si>
    <t>U.6.2/1</t>
  </si>
  <si>
    <t>Izstrādāta nodokļu atlaižu politika</t>
  </si>
  <si>
    <t>U.6.2/2</t>
  </si>
  <si>
    <t>U.6.2/3</t>
  </si>
  <si>
    <t>U.6.2/4</t>
  </si>
  <si>
    <t>U.6.2/5</t>
  </si>
  <si>
    <t>U.6.2/6</t>
  </si>
  <si>
    <t>U.6.2/7</t>
  </si>
  <si>
    <t>U.6.2/8</t>
  </si>
  <si>
    <t>U.6.2/9</t>
  </si>
  <si>
    <t>U.6.2/10</t>
  </si>
  <si>
    <t>U.6.2/11</t>
  </si>
  <si>
    <t>Noteikt industriālo zonu Kandavā, kur pašvaldība sniegtu atbalstu nepieciešamās publiskās infrastruktūras attīstībā un izveidē uzņēmējdarbības attīstībai</t>
  </si>
  <si>
    <t xml:space="preserve">Noteikta industriālā zona, kur pašvaldība sniegtu atbalstu nepieciešamās publiskās infrastruktūras attīstībā un izveidē, veikta publiskās infrastruktūras izbūve un uzņēmējdarbības attīstība. </t>
  </si>
  <si>
    <t>Engures Piejūras tirdziņa attīstība un Ragaciema tirdziņa labiekārtošana</t>
  </si>
  <si>
    <t>Izstrādāts plāns/koncepts Smārdes industriālā parka turpmākajai attīstībai un nepieciešamajām investīcijām ar vai bez industriālā parka operatora iesaistes. Pieteikums industriālo parku attīstības programmai, ko gatavo EM.</t>
  </si>
  <si>
    <t>Veikta graustu demontāža, laukumu sakārtošana, elektrības pieslēgumu jaudas palielināšana, ūdenssaimniecības pakalpojumu attīstība, esošo ēku rekonstrukcija.</t>
  </si>
  <si>
    <t>U.6.3 Veidot Tukuma novadu kā reģionālo un starptautisko tūrisma galamērķi</t>
  </si>
  <si>
    <t>U.6.3/1</t>
  </si>
  <si>
    <t>Tūrisma attīstības plānošana un monitorings</t>
  </si>
  <si>
    <t>U.6.3/2</t>
  </si>
  <si>
    <t>Tūrisma informācijas sniedzēju sistēmas izveide novadā</t>
  </si>
  <si>
    <t>U.6.3/3</t>
  </si>
  <si>
    <t>U.6.3/4</t>
  </si>
  <si>
    <t>Tūrisma informācijas digitalizācija</t>
  </si>
  <si>
    <t>U.6.3/5</t>
  </si>
  <si>
    <t>SIA "Jaunpils pils"</t>
  </si>
  <si>
    <t>U.6.3/6</t>
  </si>
  <si>
    <t>U.6.3/7</t>
  </si>
  <si>
    <t xml:space="preserve">Tūrisma piedāvājuma "Vēsturiskie dārzi un parki" attīstība </t>
  </si>
  <si>
    <t>Tūrisma piedāvājuma "Kino Tukuma apkārtnē" attīstība</t>
  </si>
  <si>
    <t>Tūrisma piedāvājuma attīstība ar mērķi iegūt Eiropas radošās pilsētas kino jomā statusu (sadarbībā ar Cinevillu un Latvijas nacionālo kino centru u.c. partneriem) - maršruta izveide ar audio un video gidu, mazās vides objekti (informācijas stendi) kino filmēšanas vietās</t>
  </si>
  <si>
    <t>Dzirnavu ēkas pamatu un sienu nostiprināšana, jumta pārbūve, nodarbību telpu un apartamentu izbūve. Muzeja telpu izveide Dzirnavu ansambļa saimniecības ēkā, bibliotēkas telpu  izbūve dzirnavu ansambļa saimniecības ēkā, telpu pārbūve Amatu mājas izveidei Dzirnavu ansamļa ēkā.</t>
  </si>
  <si>
    <t>Rekreācijas un aktīvās atpūtas tūrisma objektu izveide novada iedzīvotāju un tūristu atpūtai dabā (Dabas tūrisms)</t>
  </si>
  <si>
    <t>U.7.1 Veidot ilgtspējīgus, iedzīvotāju vajadzībās balstītus sabiedriskā transporta risinājumus, t.sk. attīstot mobilitātes punktus un nodrošinot ērtu maršrutu savienojamību</t>
  </si>
  <si>
    <t>U.7.1/1</t>
  </si>
  <si>
    <t>U.7.1/2</t>
  </si>
  <si>
    <t>U.7.1/3</t>
  </si>
  <si>
    <t>U.7.1/4</t>
  </si>
  <si>
    <t>U.7.1/5</t>
  </si>
  <si>
    <t>Savienojamības ar dzelzceļa, starppilsētu un vietējā mēroga sabiedriskā transporta pārvadājumiem nodrošināšana</t>
  </si>
  <si>
    <t>Identificēti savienojumi un sagatavots darba plāns tā realizācijai.</t>
  </si>
  <si>
    <t>U.7.1/6</t>
  </si>
  <si>
    <t>U.7.1/7</t>
  </si>
  <si>
    <t>Īstenoti transporta zaļināšanas pasākumi Tukuma novadā.</t>
  </si>
  <si>
    <t>U.7.1/8</t>
  </si>
  <si>
    <t>Izstrādāts būvprojekts par 5 gab. robežzīmju uzstādīšanu. Uzstādītas robežzīmes.</t>
  </si>
  <si>
    <t>U.7.2 Uzlabot ielu un autoceļu stāvokli</t>
  </si>
  <si>
    <t>U.7.2/1</t>
  </si>
  <si>
    <t>Zemes atpirkšana zem pašvaldības ceļiem un ielām</t>
  </si>
  <si>
    <t>Iegādāta zeme zem pašvaldības ceļiem, ielām, lai pilnvērtīgi izbūvētu nepieciešamo infrastruktūru (ceļus, ielas, gājēju celiņus, veloceļus). Uzmērīts un novērtēts īpašums.</t>
  </si>
  <si>
    <t>Īpašumu nodaļa</t>
  </si>
  <si>
    <t>U.7.2/2</t>
  </si>
  <si>
    <t>U.7.2/3</t>
  </si>
  <si>
    <t>Ielu infrastruktūras uzlabošana Tukuma pilsētā</t>
  </si>
  <si>
    <t>Attīstības nodaļa
Komunālā nodaļa</t>
  </si>
  <si>
    <t>U.7.2/4</t>
  </si>
  <si>
    <t>Annas, Kalna, Miera un Magoņu ielu pārbūve Tukumā</t>
  </si>
  <si>
    <t>Būvprojektā iekļauta pilsētas centra grants ielu (kopā 1233 m) pārbūve – asfaltēšana, bruģēšana un ūdens atvades risinājumi. Pašreiz ielas ir ar nevienmērīgu grants/šķembu segumu un sliktu nokrišņu ūdens atvadi no brauktuves virsmas.</t>
  </si>
  <si>
    <t>U.7.2/5</t>
  </si>
  <si>
    <t>Kurzemes ielas pārbūve Tukuma pilsētā, 3.kārta</t>
  </si>
  <si>
    <t>U.7.2/6</t>
  </si>
  <si>
    <t>Veikta Avotu ielas un Daigones ielas pārbūve.
Veikta divkāršās virsmas apstrāde Abavas ielā.
Veikta Pasta ielas atjaunošana, novērsta lietus ūdens krāšanās pie ēku pamatiem. Gājēju celiņu izbūve Pūrē līdz Pūres skolai.</t>
  </si>
  <si>
    <t>U.7.2/7</t>
  </si>
  <si>
    <t>Ielu infrastruktūras uzlabošana Kandavas un pagastu apvienības teritorijā</t>
  </si>
  <si>
    <t>U.7.2/8</t>
  </si>
  <si>
    <t>U.7.2/9</t>
  </si>
  <si>
    <t>U.7.2/10</t>
  </si>
  <si>
    <t>U.7.2/11</t>
  </si>
  <si>
    <t>U.7.2/12</t>
  </si>
  <si>
    <t>U.7.2/13</t>
  </si>
  <si>
    <t>U.7.2/14</t>
  </si>
  <si>
    <t>U.7.2/15</t>
  </si>
  <si>
    <t>U.7.2/16</t>
  </si>
  <si>
    <t>U.7.2/17</t>
  </si>
  <si>
    <t>U.7.2/18</t>
  </si>
  <si>
    <t>U.7.2/19</t>
  </si>
  <si>
    <t>U.7.2/20</t>
  </si>
  <si>
    <t>U.7.2/21</t>
  </si>
  <si>
    <t>U.7.2/22</t>
  </si>
  <si>
    <t>U.7.2/23</t>
  </si>
  <si>
    <t>U.7.2/24</t>
  </si>
  <si>
    <t xml:space="preserve">Noasfaltētas grantētās ielas Slampes pagastā.
Ceļam Kalnaķivuļi - Vairogu dzelzceļa pārbrauktuve 350 m dubultās virsmas apstrāde. </t>
  </si>
  <si>
    <t>U.7.2/25</t>
  </si>
  <si>
    <t>U.7.2/26</t>
  </si>
  <si>
    <t>U.7.2/27</t>
  </si>
  <si>
    <t>Ielu infrastruktūras uzlabošana Kandavā</t>
  </si>
  <si>
    <t>U.7.2/28</t>
  </si>
  <si>
    <t>U.7.2/29</t>
  </si>
  <si>
    <t>U.7.2/30</t>
  </si>
  <si>
    <t>U.7.2/31</t>
  </si>
  <si>
    <t>U.7.2/32</t>
  </si>
  <si>
    <t>U.7.2/33</t>
  </si>
  <si>
    <t>U.7.2/34</t>
  </si>
  <si>
    <t>Atjaunotas/pārbūvētas Lapmežciema pagasta Ragaciema, Bigauņciema un Lapmežciema ielas, t.i., Bākas, Putnu, Grantskalnu, Slocenes, Malienas ielas, Grīšļu ceļš, Loka, Niedru ielas, Kaņiera ceļš, Upes, Pīlādžu ielas un Sulu ielas.</t>
  </si>
  <si>
    <t>U.7.2/35</t>
  </si>
  <si>
    <t>U.7.2/36</t>
  </si>
  <si>
    <t>U.7.2/37</t>
  </si>
  <si>
    <t>Novērsts tilta avārijas stāvoklis un pārbūvēts tilts pār Imulu uz Matkules pagasta ceļa Nr.1. Atjaunots tilts pār Imulu uz Matkules pagasta ceļa Nr.8.</t>
  </si>
  <si>
    <t>U.7.2/38</t>
  </si>
  <si>
    <t>U.7.2/39</t>
  </si>
  <si>
    <t>U.7.2/40</t>
  </si>
  <si>
    <t>U.7.2/41</t>
  </si>
  <si>
    <t>Autostāvlaukumu izbūve apmeklētākajās vietās pie jūras un citiem apskates objektiem Engures un Lapmežciema pagastos</t>
  </si>
  <si>
    <t>U.7.2/42</t>
  </si>
  <si>
    <t>Stāvlaukumu pie kultūras iestādēm Kandavā paplašināšana un sakārtošana</t>
  </si>
  <si>
    <t>U.7.2/43</t>
  </si>
  <si>
    <t>Tūristu autobusu stāvvietas izbūve Jaunpils pils apmeklējuma vajadzībām</t>
  </si>
  <si>
    <t>Atslogots Jaunpils kultūrvēsturiskā centra pils laukums no tūristu autobusiem, radīta drošāka un pievilcīgāka vide tūristiem un Jaunpils ciemiņiem. Izbūvēts autobusu stāvlaukums Dzirnavu ielai piegulošajā teritorijā aiz parka</t>
  </si>
  <si>
    <t>U.7.2/44</t>
  </si>
  <si>
    <t>U.7.2/45</t>
  </si>
  <si>
    <t>U.7.3 Attīstīt drošu gājēju, velo u.c. mazjaudas transportlīdzekļu infrastruktūru, veicinot satiksmes dalībnieku un gājēju drošību</t>
  </si>
  <si>
    <t>U.7.3/1</t>
  </si>
  <si>
    <t>Gājēju tilta pāri dzelzceļam posmā Tukums I - Tukums II pārbūve</t>
  </si>
  <si>
    <t>U.7.3/2</t>
  </si>
  <si>
    <t>U.7.3/3</t>
  </si>
  <si>
    <t>U.7.3/4</t>
  </si>
  <si>
    <t>U.7.3/5</t>
  </si>
  <si>
    <t>U.7.3/6</t>
  </si>
  <si>
    <t>U.7.3/7</t>
  </si>
  <si>
    <t>U.7.3/8</t>
  </si>
  <si>
    <t>Izbūvēti veloceļi no Tukuma robežas (Ozoliņiem) līdz Engures aplim (Sēmes pagasta teritorija).
Izbūvēti veloceļi no Pūres caur Kaivi (Senču ozols), Brizuli.</t>
  </si>
  <si>
    <t>U.7.3/9</t>
  </si>
  <si>
    <t>U.7.3/10</t>
  </si>
  <si>
    <t>U.7.3/11</t>
  </si>
  <si>
    <t>U.7.3/12</t>
  </si>
  <si>
    <t>U.7.3/13</t>
  </si>
  <si>
    <t>U.7.3/14</t>
  </si>
  <si>
    <t xml:space="preserve">Izstrādāts tehniskais projekts un veikta  gājēju celiņa izbūve 95 m gar Skolas ielu posmā no autoceļa V1458 Jaunpils – Viesatas  līdz gājēju celiņam uz skolu </t>
  </si>
  <si>
    <t>U.7.3/15</t>
  </si>
  <si>
    <t>U.7.3/16</t>
  </si>
  <si>
    <t xml:space="preserve">Atjaunots gājēju celiņš starp Lapmežciemu un Ragaciemu - Ragaciema gals no Ragaciema zivju tirgus līdz Pieturai “Kalniņi”.
 </t>
  </si>
  <si>
    <t>U.7.3/17</t>
  </si>
  <si>
    <t>Izbūvēts gājēju celiņš gar šosejas malu posmā veikals - Lāčupītes ielas pagrieziens.</t>
  </si>
  <si>
    <t>U.7.3/18</t>
  </si>
  <si>
    <t xml:space="preserve">Izveidota ietve un nodrošināts apgaismojums Ķesterciema ceļam 3,48 km, nomainīta vecā caurteka. </t>
  </si>
  <si>
    <t>U.7.3/19</t>
  </si>
  <si>
    <t>U.7.3/20</t>
  </si>
  <si>
    <t>U.7.3/21</t>
  </si>
  <si>
    <t>Nodrošināts apgaismojums parkos, atpūtas vietās, stāvvietās (pagasti slēdz naktī ārā apgaismojumu, lai taupītu).</t>
  </si>
  <si>
    <t>Ielu apgaismojuma attīstība Kandavā</t>
  </si>
  <si>
    <t>Nomainīti novecojušie apgaismojuma stabi un gaismekļi pret moderniem, energoefektīviem risinājumiem Kandavas pilsētā: gājēju ceļā no Sabiles ielas uz Mākslas un mūzikas skolu, Lielā ielā, Kūrorta ielā, pie autoostas, Sēravotu ielā, Zemītes ielā, Pūzurgravas ielā, Zaļā ielā, Valteru ielā, Ošu ielā, Lauku ielā, Jelgavas ielā, Daigones ielā, Smilšu ielā, Gājēju ceļš gar Abavu uz Kandavas Lauksaimniecības tehnikumu, Lāčplēša ielā, Ielejas ielā, Sporta halles pagalmā. 
Izbūvēts/paplašināts ielu apgaismojuma tīkls Kandavas pilsētā, izmantojot energoefektīvus risinājumus: Rūju ielā (100 m), Lauku ielā (100 m), Mazā skolas ielā un Lāčplēša ielas posmā (1 km), Raudupes ielā (100 m), Uzvaras ielā (100 m), Pūzurgravas ielā (200 m), Liepu ielā līdz pilsētas zīmei (500 m), Pakalnu ielā (1 km), Kurzemes ielā (300 m), Sila ielā, Meža ielā, Jelgavas ielā no Kartingu trases līdz pilsētas robežai.</t>
  </si>
  <si>
    <t>Kandavas un pagastu apvienība</t>
  </si>
  <si>
    <t>Veikta izpēte un identificēti risinājumi piesārņojuma mazināšanai.</t>
  </si>
  <si>
    <t>U.7.4 Attīstīt lidostas, ostu un sakaru infrastruktūru</t>
  </si>
  <si>
    <t>U.7.4/1</t>
  </si>
  <si>
    <t>Kvalitatīva telekomunikāciju, interneta pakalpojumu nodrošināšana ciemu centros</t>
  </si>
  <si>
    <t>Nodrošināts kvalitatīvs telekomunikācijas, interneta pakalpojums ciemu centros (lielākās problēmas Valdeķos)</t>
  </si>
  <si>
    <t>U.7.4/2</t>
  </si>
  <si>
    <t>Engures ostas hidrotehnisko būvju atjaunošana</t>
  </si>
  <si>
    <t>Izstrādāta būvniecības ieceres dokumentācija un veikti pārbūves darbi. Nodrošināts, ka Engures osta var kvalitatīvi uzņemt zvejas kuģus un jahtas.</t>
  </si>
  <si>
    <t>U.7.4/3</t>
  </si>
  <si>
    <t>U.7.4/4</t>
  </si>
  <si>
    <t xml:space="preserve">
Engures ostas pārvalde</t>
  </si>
  <si>
    <t>U.8.1 Pilnveidot komunālo infrastruktūru</t>
  </si>
  <si>
    <t>U.8.1/1</t>
  </si>
  <si>
    <t>Uzlabota ūdensapgādes, notekūdeņu savākšanas un notekūdeņu attīrīšanas kvalitāte (atbilstoši ES Dzeramā ūdens un Notekūdeņu direktīvu prasībām) Tukuma pilsētā. Izbūvēti jauni pieslēgum. Paplšinātā tīklu sistēma. Atbilstoši uzturēta NAI "Tīle"</t>
  </si>
  <si>
    <t>U.8.1/2</t>
  </si>
  <si>
    <t>U.8.1/3</t>
  </si>
  <si>
    <t>U.8.1/4</t>
  </si>
  <si>
    <t>U.8.1/5</t>
  </si>
  <si>
    <t>U.8.1/6</t>
  </si>
  <si>
    <t>U.8.1/7</t>
  </si>
  <si>
    <t>Ūdenssaimniecības attīstība Sēmes pagastā</t>
  </si>
  <si>
    <t>1. Izveidoti jauni ūdens lietotāju pieslēgumi (Ezera iela 16, Dzirnavas, Krīvi) Sēmē; 
2. Pieslēgtas Sēmes ciema Līvānu tipa mājas NAI; 
3. Izvūvēts ūdensvads uz Ezera ielu 14- 200m;
4. Izbūvēta ūdens dziļurbuma aka 120m Brizulē, Sēmes pag.;
5. Izbūvēta ūdens dziļurbuma aka 120m Dzirciemā, Sēmes pag.;
6. Uzbūvēta attīrīšanas iekārtas Kaivē.</t>
  </si>
  <si>
    <t>U.8.1/8</t>
  </si>
  <si>
    <t>U.8.1/9</t>
  </si>
  <si>
    <t>Ūdenssaimniecības attīstība Džūkstes pagastā</t>
  </si>
  <si>
    <t>U.8.1/10</t>
  </si>
  <si>
    <t>U.8.1/11</t>
  </si>
  <si>
    <t>Ūdenssaimniecības attīstība Matkules pagastā</t>
  </si>
  <si>
    <t>Atjaunoti novecojušie ūdensapgādes un kanalizācijas tīkli. Uzlabota dzeramā ūdens kvalitāte. Uzlabota ūdensapgādes, notekūdeņu savākšanas un notekūdeņu attīrīšanas kvalitāte (atbilstoši ES Dzeramā ūdens un Notekūdeņu direktīvu prasībām) Matkules pagastā.Veikta maģistrālā ūdensvada maiņa un kanalizācijas sistēmas pārbūve posmos - Centra iela, Dzirnavu iela, , Imulas iela, Rožu iela, Ezeru iela.</t>
  </si>
  <si>
    <t>U.8.1/12</t>
  </si>
  <si>
    <t>Ūdenssaimniecības attīstība Zantes pagastā</t>
  </si>
  <si>
    <t xml:space="preserve">Atjaunoti novecojušie ūdensapgādes un kanalizācijas tīkli. Uzlabota ūdensapgādes, notekūdeņu savākšanas un notekūdeņu attīrīšanas kvalitāte (atbilstoši ES Dzeramā ūdens un Notekūdeņu direktīvu prasībām) Zantes pagastā. Ierīkota jauns ūdens urbums, esošajā teritorijā Zantes "Centra ūdenstornis". Veikta kanalizācijas trases pārbūve pie daudzdzīvokļu ēkām no Skolas ielas 1 līdz Skolas ielai 9, kā arī Liepu ielā esošajām ēkām. </t>
  </si>
  <si>
    <t>U.8.1/13</t>
  </si>
  <si>
    <t>Ūdenssaimniecības attīstība Zemītes pagastā</t>
  </si>
  <si>
    <t xml:space="preserve">Atjaunoti novecojušie ūdensapgādes un kanalizācijas tīkli. Uzlabota ūdensapgādes, notekūdeņu savākšanas un notekūdeņu attīrīšanas kvalitāte (atbilstoši ES Dzeramā ūdens un Notekūdeņu direktīvu prasībām) Zemītes pagastā. Izbūvēta NAI Zemītē. Veikta kanalizācijas pārsūknēšanas stacijas izbūve. Veikta ūdens maģistrālās sistēmas un kanalizācijas tīklu pārbūve Upes ielā, Kalna ielā, Apiņu ielā, Ieviņu ielā.
Grenču ciemā veikta 3 daudzdzīvokļu ēkas kanalizācijas sistēmas modernizēšana, izbūvējot bioloģiskās attīrīšanas sistēmu. Veikta ūdensvada maģistrālā tīkla pārbūve un ūdens skaitītāju aku izbūve pie daudzdzīvokļu ēkām. 
</t>
  </si>
  <si>
    <t>U.8.1/14</t>
  </si>
  <si>
    <t>Ūdenssaimniecības attīstība Vānes pagastā</t>
  </si>
  <si>
    <t xml:space="preserve">Atjaunoti novecojušie ūdensapgādes un kanalizācijas tīkli. Uzlabota ūdensapgādes, notekūdeņu savākšanas un notekūdeņu attīrīšanas kvalitāte (atbilstoši ES Dzeramā ūdens un Notekūdeņu direktīvu prasībām) Vānes pagastā. Veikta maģistrālo ūdensvadu pārbūve Vānē, atzaru nomaiņa uz daudzdzīvokļu ēkām "Lazdas", "Kraujas", "Draudzības iela 2", veikta ūdens skaitītāju aku izbūve pie daudzdzīvokļu ēkām. Veikta kanalizācijas pārsūknēšanas stacijas pārbūve. </t>
  </si>
  <si>
    <t>U.8.1/15</t>
  </si>
  <si>
    <t>Ūdenssaimniecības attīstība Cēres pagastā</t>
  </si>
  <si>
    <t xml:space="preserve">Atjaunoti novecojušie ūdensapgādes un kanalizācijas tīkli. Uzlabota ūdensapgādes, notekūdeņu savākšanas un notekūdeņu attīrīšanas kvalitāte (atbilstoši ES Dzeramā ūdens un Notekūdeņu direktīvu prasībām) Cēres pagastā. Izbūvēti jauni kanalizācijas tīkli Cēres centrā - Jaunā ielā, Saules ielā, Skolas ielā, kā arī veikta maģistrālā ūdensvada pārbūve. </t>
  </si>
  <si>
    <t>U.8.1/16</t>
  </si>
  <si>
    <t>Ūdenssaimniecības attīstība Kandavas pagastā</t>
  </si>
  <si>
    <t xml:space="preserve">Atjaunoti novecojušie ūdensapgādes un kanalizācijas tīkli. Uzlabota ūdensapgādes, notekūdeņu savākšanas un notekūdeņu attīrīšanas kvalitāte (atbilstoši ES Dzeramā ūdens un Notekūdeņu direktīvu prasībām) Valdeķu ciemā, Mustenes ciemā. Valdeķos izbūvētas bioloģiskās sadzīves kanalizācijasnotekūdeņu attīrīšanas ietaises. Valdeķos veikta jaunas kanalizācijas trases izbūve uz Valdeķu ciemata centru uz 4 daudzdzīvokļu ēkām, centrā esošajām privātmājām, līdz ēkai "Aizdzires skola", paralēli veicot arī ūdensvada izbūvi. 
Mustenē veikta jauna ūdens atdzelžošanas stacijas izbūve, jauna ūdensvada izbūve. </t>
  </si>
  <si>
    <t>U.8.1/17</t>
  </si>
  <si>
    <t>Ūdenssaimniecības attīstība Kandavā</t>
  </si>
  <si>
    <t>U.8.1/18</t>
  </si>
  <si>
    <t>U.8.1/19</t>
  </si>
  <si>
    <t xml:space="preserve">Izbūvēta lietus ūdens kanalizācija Kandavas pilsētā - Lielā ielā, Tirgus laukumā, Sabiles ielā, Talsu ielā, Rūmenes ielā, Skolas ielā u.c. </t>
  </si>
  <si>
    <t>U.8.1/20</t>
  </si>
  <si>
    <t>U.8.1/21</t>
  </si>
  <si>
    <t>U.8.1/22</t>
  </si>
  <si>
    <t>Veikta ūdensvada tīklu paplašināšana, kanalizācijas kolektora un spiedvada rekonstrukcija</t>
  </si>
  <si>
    <t>U.8.1/23</t>
  </si>
  <si>
    <t>Izstrādāts un ieveists jauns novada komunālās infrastruktūras pārvaldības modelis</t>
  </si>
  <si>
    <t>U.8.1/24</t>
  </si>
  <si>
    <t>Izstrādāta un realizēta motivācijas programma pieslēgumu skaita CKT palielināšanai</t>
  </si>
  <si>
    <t>U.8.1/25</t>
  </si>
  <si>
    <t>Decentralizētās kanalizācijas sistēmas inventarizācija un skaidras apsaimniekošanas sistēmas ieviešana</t>
  </si>
  <si>
    <t>Veikta decentralizētās kanalizācijas sistēmu inventarizācija un izstrādāti noteikumi to apsaimniekošanai</t>
  </si>
  <si>
    <t>U.8.1/26</t>
  </si>
  <si>
    <t>Bioloģiski attīrīto dūņu uzglabāšanas laukuma izveide</t>
  </si>
  <si>
    <t>Izveidots dūņu laukums</t>
  </si>
  <si>
    <t>U.8.1/27</t>
  </si>
  <si>
    <t>Izvērtēt centralizētās apkures atjaunošanas iespējas daudzdzīvokļu mājās, kur ieviestas individuālās apkures sistēmas</t>
  </si>
  <si>
    <t>Veikts izvērtējums par centralizētās apkures atjaunošanas iespējām novadā</t>
  </si>
  <si>
    <t>U.8.1/28</t>
  </si>
  <si>
    <t>U.8.1/29</t>
  </si>
  <si>
    <t>Modernizēta siltumapgāde Zentenes pakalpojumu centrā ,,Gobas”, Zentenē. Nomainīts vecais granulu katls pret jaunu 70 kw granulu katlu ar jaudīgu 800 litru granulu tvertni un viedo katla uzraudzību. Veikta 30 metru siltumtrases pārbūve Zentenē.</t>
  </si>
  <si>
    <t>U.8.1/30</t>
  </si>
  <si>
    <t>U.8.1/31</t>
  </si>
  <si>
    <t>U.8.1/32</t>
  </si>
  <si>
    <t>Nojaukti grausti un uzbūvēti jauni malkas šķūņi Vienībā, Degoles pagastā.</t>
  </si>
  <si>
    <t>U.8.1/33</t>
  </si>
  <si>
    <t>Šķeldas novietnes būvniecība pie katlu mājas Sabiles ielā 22, Kandavā</t>
  </si>
  <si>
    <t>Uzbūvēta šķeldas novietne pie katlu mājas Sabiles ielā 22, Kandavā</t>
  </si>
  <si>
    <t>Siltumapgādes tīklu izbūve un pārbūve Kandavā un jaunu pieslēgumu izbūve siltumapgādes pakalpojumu lietotājiem</t>
  </si>
  <si>
    <t xml:space="preserve">Izbūvēti un pārbūvēti jauni siltumapgādes tīkli Kandavā un izveidoti jaunu pieslēgumi siltumapgādes pakalpojumu lietotājiem. Daudzdzīvokļu ēkas Lielā ielā 14 pieslēgšana centralizētai siltumapgādei. </t>
  </si>
  <si>
    <t xml:space="preserve">Atjaunota centralizētās siltumapgādes sistēma (katlu māja) un veikta siltumtrašu atjaunošana/izbūve Vānē, Zantē. Izstrādāts būvprojekts "Siltuma avota efektivitātes paaugstināšana Zantē, Tukuma novadā", veikta siltuma avota efektivitātes paaugstināšana un uzstādīti divi jauni granulu katli Zantes katlu mājā. </t>
  </si>
  <si>
    <t>Uzbūvēta centralizētā katlu māja Engures ciemā. Izveidota centralizētā apkures sistēma Engures ciemā.</t>
  </si>
  <si>
    <t xml:space="preserve">Lapmežciems pagasta pārvalde </t>
  </si>
  <si>
    <t>U.8.2 Attīstīt meliorācijas sistēmu  </t>
  </si>
  <si>
    <t>Veikt meliorācijas sistēmas inventarizāciju, izstrādāt saistošos noteikumus meliorācijas sistēmu atjaunošanas un uzturēšanas regulācijai novadā</t>
  </si>
  <si>
    <t>Ragaciema kanāla tīrīšana</t>
  </si>
  <si>
    <t>Iztīrīts Ragaciema kanāls, veicinot ūdens caurplūdi un samazinot apkārtējo teritoriju applūšanu</t>
  </si>
  <si>
    <t>Meliorācijas sistēmu sakārtošana Tukuma novadā</t>
  </si>
  <si>
    <t>Sakārtota meliorāciju sistēma, nodrošinot to, ka pavasarī nenotiek teritoriju īpašumu applūšana. 
Uzlabots ielu un autoceļu stāvoklis.</t>
  </si>
  <si>
    <t>U.8.3 Attīstīt atkritumu apsaimniekošanas sistēmu</t>
  </si>
  <si>
    <t>U.8.3/1</t>
  </si>
  <si>
    <t>Sabiedrības izglītošana un informēšana par  ilgtspējīgas atkritumu apsaimniekošans principiem</t>
  </si>
  <si>
    <t>Veikta sabiedrības infromēšna un izglītošana par ilgtspējīgas atkritumu apsaimniekošanas principiem</t>
  </si>
  <si>
    <t>U.8.3/2</t>
  </si>
  <si>
    <t>Lielgabarīta atkritumu, elektropreču, bioloģisko, tekstila nodošanas / savākšanas punktu attīstība</t>
  </si>
  <si>
    <t>Izveidoti jauni lielgabarīta atkritumu, elektropreču, bioloģisko, tekstila nodošanas / savākšanas punkti</t>
  </si>
  <si>
    <t>U.8.3/3</t>
  </si>
  <si>
    <t xml:space="preserve">Uzturēti dalīto atkritumu šķirošanas laukumi un uzstādīti jauni konteineri. 
Akcijveida pasākumi (piemēram, azbesta, lielgabarīta, lapu, riepu, bioloģiski noārdāmo, kapu atkritumu savākšana), sadiedrības informēšana, talku organizēšana, konteineru piegāde. Lapu kompostēšanas laukumu izveide. </t>
  </si>
  <si>
    <t>U.8.4 Veicināt mājokļu attīstību un uzlabošanu  </t>
  </si>
  <si>
    <t>U.8.4/1</t>
  </si>
  <si>
    <t>Esošā dzīvojamā fonda vispusīga invetnatarizācija, lai apzinātu tehnisko stāvokli, īpašumtiesības un potenciālu</t>
  </si>
  <si>
    <t>Veikta esošā dzīvojamā fonda inventarizācija</t>
  </si>
  <si>
    <t>U.8.4/2</t>
  </si>
  <si>
    <t>Atbalsts daudzdzīvokļu dzīvojamo māju energoefektivitātes uzlabošanai</t>
  </si>
  <si>
    <t xml:space="preserve">Atbilstoši pašvaldības saistošajiem noteikumiem „Par Tukuma novada pašvaldības līdzfinansējuma apjomu un tā piešķiršanas kārtību daudzdzīvokļu dzīvojamo māju energoefektivitātes uzlabošanas pasākumu veikšanai un piesaistīto zemes gabalu labiekārtošanai” izmaksāts atbalsts vismaz 1 mājas energoefektivitātes uzlanbošanai gadā. </t>
  </si>
  <si>
    <t>2022.-2028</t>
  </si>
  <si>
    <t>U.8.4/3</t>
  </si>
  <si>
    <t>Izstrādāta mājokļu attīstības politika</t>
  </si>
  <si>
    <t>U.8.4/4</t>
  </si>
  <si>
    <t>U.8.4/5</t>
  </si>
  <si>
    <t>Daudzdzīvokļu māju celtniecība un daudzdzīvokļu māju pārbūve</t>
  </si>
  <si>
    <t xml:space="preserve">Pūres un Jaunsātu pagastu pārvalde </t>
  </si>
  <si>
    <t>U.8.4/6</t>
  </si>
  <si>
    <t>Īpašumu iegāde pašvaldības funkciju nodrošināšanai</t>
  </si>
  <si>
    <t>Mājokļu apsaimniekošana un attīstība</t>
  </si>
  <si>
    <t>Veikts pašvaldības dzīvokļu un dzīvojamo māju remonts, neizīrēto dzīvokļu uzturēšana, malkas šķūnīšu izbūve, energoefektivitātes pasākumi.</t>
  </si>
  <si>
    <t>U.8.5 Nodrošināt dabas vērtību saglabāšanu   </t>
  </si>
  <si>
    <t>U.8.5/1</t>
  </si>
  <si>
    <t>U.8.5/2</t>
  </si>
  <si>
    <t>Infrastruktūras izbūve un dabas vērtību saglabāšana īpaši aizsargājamā dabas teritorijā "Abavas senleja"</t>
  </si>
  <si>
    <t>U.8.5/3</t>
  </si>
  <si>
    <t>Imulas upes apsaimniekošanas pasākumi Kandavas novadā</t>
  </si>
  <si>
    <t>11 050,00</t>
  </si>
  <si>
    <t>Veikta latvāņu iznīcināšana, izplatības samazināšana 6,5 ha teritorijā Imulas upes ielejā, veicināta dabas parka “Abavas senleja” ainaviskā un kultūrvēsturiskā vērtība, kā arī bioloģiskā daudzveidība, teritorijas attīstība un iedzīvotāju labklājības līmeņa celšanās.</t>
  </si>
  <si>
    <t>U.8.5/4</t>
  </si>
  <si>
    <t>Dabisko zālāju atjaunošana dabas parkā "Abavas senleja" Kandavas novadā</t>
  </si>
  <si>
    <t>Atjaunoti dabiskie zālāji dabas parkā "Abavas senleja" Kandavas un Kandavas pagasta teritorijā pie Abavas. Veikta koku, zaru zāģēšana, celmu frēzēšana. Īstenoti ilgtspējīgi nepieciešamie pasākumi dabisko zālāju atjaunošanai, atbrīvošanai no invazīvajiem augiem.</t>
  </si>
  <si>
    <t>U.8.5/5</t>
  </si>
  <si>
    <t>U.8.5/6</t>
  </si>
  <si>
    <t>U.8.6 Veicināt  pašvaldības iestāžu, iedzīvotāju un infrastruktūras pielāgošanos un izturētspēju pret klimata pārmaiņu izraisītajiem riskiem </t>
  </si>
  <si>
    <t>U.8.6/1</t>
  </si>
  <si>
    <t>U.8.6/2</t>
  </si>
  <si>
    <t>U.8.6/3</t>
  </si>
  <si>
    <t>U.8.6/4</t>
  </si>
  <si>
    <t>Veikti ēkas energoefektivitātes paaugstināšanas pasākumi Draudzīabs ielā 3, Vānē</t>
  </si>
  <si>
    <t>U.8.6/5</t>
  </si>
  <si>
    <t>Energoefektivitātes paaugstināšana ēkai Tirgus laukumā 11, Kandavā</t>
  </si>
  <si>
    <t>Veikti ēkas energoefektivitātes paaugstināšanas pasākumi ēkai Tirgus laukumā 11, Kandavā</t>
  </si>
  <si>
    <t>U.8.6/6</t>
  </si>
  <si>
    <t>Siltumnīcefekta gāzu emisiju samazināšana Tukuma novada pašvaldības publisko teritoriju apgaismojuma infrastruktūrā</t>
  </si>
  <si>
    <t>U.8.6/7</t>
  </si>
  <si>
    <t>U.8.6/8</t>
  </si>
  <si>
    <t>U.8.6/9</t>
  </si>
  <si>
    <t>U.8.6/10</t>
  </si>
  <si>
    <t>Klapkalnciema un Ķesterciema gruntsūdens līmeņa pazemināšana, galvenās notekas rekonstrukcija teritorijas applūšanas risku mazināšanai</t>
  </si>
  <si>
    <t>Veikta Klapkalnciema un Ķesterciema gruntsūdens līmeņa pazemināšana, galvenās notekas rekonstrukcija teritorijas applūšanas risku mazināšanai</t>
  </si>
  <si>
    <t>U.8.7 Uzturēt un attīstīt pievilcīgu un tīru apkārtējo vidi</t>
  </si>
  <si>
    <t>U.8.7/1</t>
  </si>
  <si>
    <t>U.8.7/2</t>
  </si>
  <si>
    <t>U.8.7/3</t>
  </si>
  <si>
    <t>U.8.7/4</t>
  </si>
  <si>
    <t>2019–2028</t>
  </si>
  <si>
    <t>Attīstības nodaļa, Tūrisma un mantojuma attīstības nodaļa</t>
  </si>
  <si>
    <t>U.8.7/5</t>
  </si>
  <si>
    <t>U.8.7/6</t>
  </si>
  <si>
    <t>U.8.7/7</t>
  </si>
  <si>
    <t>Vides objekti - informācijas stendi (stabi) ar kultūras mantojuma informāciju krustcelēs uz lauku ceļiem kā norādes uz attiecīgo vēsturisko vietu vai ievērojamu kultūras vai sabiedrisko personību dzimtajām vietām</t>
  </si>
  <si>
    <t>Tūrisma un mantojuma attīstības nodaļa, Kultūras un sporta nodaļa</t>
  </si>
  <si>
    <t>U.8.7/8</t>
  </si>
  <si>
    <t>Uzstādīta oriģināla strūklaka pilsētvidē.</t>
  </si>
  <si>
    <t>U.8.7/9</t>
  </si>
  <si>
    <t>U.8.7/10</t>
  </si>
  <si>
    <t>U.8.7/11</t>
  </si>
  <si>
    <t>Veļķu priežu, Vilku gravas un Pilskalna teritoriju labiekārtošana Tukumā</t>
  </si>
  <si>
    <t>Labiekārtota, dabas izzināšanai pielāgota, teritorija ap Pilskalnu un gar Zvigzdupīti. Dabas taku, atpūtas, skata un sportošanas vietu ierīkošana.
Uzstādītas kāpnes un neliela skatu platforma Pilskalnā</t>
  </si>
  <si>
    <t>U.8.7/12</t>
  </si>
  <si>
    <t>Tukuma pilsētas parka teritorijas  labiekārtošana, 2. un 3.kārta</t>
  </si>
  <si>
    <t xml:space="preserve">Labiekārota parka Rietumu daļa - iebraucamais ceļš, stāvlaukums, estrādes vieta, pastaigu celiņi, apstādījumi, apgaismojums.
Arhitektūras mazās formas u.c. </t>
  </si>
  <si>
    <t>U.8.7/13</t>
  </si>
  <si>
    <t>U.8.7/14</t>
  </si>
  <si>
    <t>Melnezera apkārtnes pielāgošana rekreācijai un aktīvai atpūtai Tukumā</t>
  </si>
  <si>
    <t>U.8.7/15</t>
  </si>
  <si>
    <t>U.8.7/17</t>
  </si>
  <si>
    <t xml:space="preserve">Rekreācijas zonas izveide Tukuma pilsētas D nogāzē Slocenes kreisajā krastā </t>
  </si>
  <si>
    <t>U.8.7/19</t>
  </si>
  <si>
    <t>Saules bateriju uzlādes stacijas Tukumā, Kandavā, Engurē, Lapmežciemā</t>
  </si>
  <si>
    <t>Uzstādītas mazās arhitektūras formas kā uzlādes vietas ar saules baterijām - parkā mazajiem auto, stendi ar kontaktiem, velo labotāji, telefonu uzlādei pilsētā wi-fi vietās (gudrie soliņi) u.c. Tukumā, Kandavā, Engurē un Lapmežciemā.</t>
  </si>
  <si>
    <t>U.8.7/20</t>
  </si>
  <si>
    <t>"Mural paintings Tukumā" - sienu gleznojumi pilsētvidē - koncepcijas realizācija</t>
  </si>
  <si>
    <t>U.8.7/21</t>
  </si>
  <si>
    <t>U.8.7/22</t>
  </si>
  <si>
    <t>U.8.7/23</t>
  </si>
  <si>
    <t>Labiekārtots Pūres ciema centrs, alpinārijs un Abavlejas zemes.</t>
  </si>
  <si>
    <t>U.8.7/24</t>
  </si>
  <si>
    <t>U.8.7/25</t>
  </si>
  <si>
    <t>1. Labiekārtota teritorija pie Sēmes ezera. Uzstādīta laipa-pontons, atpūtas soliņi, izziņas dēlis. Izpļautas niedres 1200 m² joslā, nostiprināts ezera krasts.  
2. Labiekārtota teritorija pie Sēmes centra dīķa. Izpļautas niedres.
3. Ierīkots parks Sēmes pagasta centrā, zemesgabalā "Priežkalniņš". Uzstādīti atpūtas soliņi, izbūvēti pastaigu celiņi. Labiekārtota teritorija.
4. Atjaunots bērnu rotaļu laukums daudzdzīvokļu māju pagalmā Sēmes pagastā (Ezera ielā) un pie daudzdzīvokļu mājas Avoti, Zentenes pagastā.
5. Labiekārtoti daudzdzīvokļu māju pagalmi Sēmes pagasta centrā. Izbūvēti  gājēju celiņi, sakārtotas ieejas kāpņu telpās. Pieejas un pandusa nodrošināšana feldšerpunktam Ezera ielā 10.</t>
  </si>
  <si>
    <t>U.8.7/26</t>
  </si>
  <si>
    <t>U.8.7/27</t>
  </si>
  <si>
    <t>Ragaciema jauno kapu izveide</t>
  </si>
  <si>
    <t>Veikta Ragaciema kapu tehniskā projekta izstrāde un kapsētas izveide</t>
  </si>
  <si>
    <t>Lapmežciema pagastu pārvalde</t>
  </si>
  <si>
    <t>U.8.7/28</t>
  </si>
  <si>
    <t xml:space="preserve">Sakārtoti kapsētu vārti, kapu vaļņi un piebraucamie ceļi Slampes un Džūkstes pagasta kapos.
Atjaunots kapu mūris Džūkstes centrā, pretī Piemiņas parkam un Skolai. </t>
  </si>
  <si>
    <t>U.8.7/29</t>
  </si>
  <si>
    <t>U.8.7/30</t>
  </si>
  <si>
    <t>U.8.7/31</t>
  </si>
  <si>
    <t>U.8.7/32</t>
  </si>
  <si>
    <t>U.8.7/33</t>
  </si>
  <si>
    <t>U.8.7/34</t>
  </si>
  <si>
    <t>U.8.7/35</t>
  </si>
  <si>
    <t>U.8.7/36</t>
  </si>
  <si>
    <t>U.8.7/37</t>
  </si>
  <si>
    <t>Kapu digitalizācija Tukuma novadā</t>
  </si>
  <si>
    <t>Veikta kapu digitalizācija Tukuma novadā</t>
  </si>
  <si>
    <t>U.8.7/38</t>
  </si>
  <si>
    <t>Engures pagasta kapu teritorijas labiekārtošana</t>
  </si>
  <si>
    <t>Rekonstruēts kapu žogs un vārti Engures pagastā. Nodrošināta ūdens pieejamība.</t>
  </si>
  <si>
    <t>U.8.7/39</t>
  </si>
  <si>
    <t>Atjaunoti malkas uzglabāšanas šķūnīši Kandavā</t>
  </si>
  <si>
    <t>U.8.7/40</t>
  </si>
  <si>
    <t>Pūzurgravas teritorijas Kandavā labiekārtošanas attīstība - veselīgas pastaigu un aktīvas sporta zonas izveide</t>
  </si>
  <si>
    <t>Izveidota pastaigu taka "Spēka avots" - Senču pilskalns - Pūzuru grava, sporta zonas attīstība Kandavā.</t>
  </si>
  <si>
    <t>U.8.7/41</t>
  </si>
  <si>
    <t>Atjaunota strūklaka Jelgavas ielā, Kandavā</t>
  </si>
  <si>
    <t>U.8.7/42</t>
  </si>
  <si>
    <t>U.8.7/43</t>
  </si>
  <si>
    <t>Klapkalnciema parka labiekārtošana</t>
  </si>
  <si>
    <t>Veikta Klapkalnciema parka labiekārtošana</t>
  </si>
  <si>
    <t>U.8.7/44</t>
  </si>
  <si>
    <t>Lāčupīts gultnes rekonstrukcija, piegulošās teritorijas nosusināšana applūšanas risku mazināšanai</t>
  </si>
  <si>
    <t>Veitka Lāčupīts gultnes rekonstrukcija, piegulošās teritorijas nosusināšana applūšanas risku mazināšanai</t>
  </si>
  <si>
    <t>U.8.7/45</t>
  </si>
  <si>
    <t>Mola un piestātnes izbūve Kupskalna dabas parka galā, Bigauņciemā</t>
  </si>
  <si>
    <t>Veikta mola un piestātnes izbūve Kupskalna dabas parka galā, Bigauņciemā</t>
  </si>
  <si>
    <t>Engures pagastu pārvalde</t>
  </si>
  <si>
    <t>U.8.7/46</t>
  </si>
  <si>
    <t>Atviegloto piestātņu izveidošana ciematu teritorijā rekreācijas un zvejniecības vajadzībām Engures pagastā</t>
  </si>
  <si>
    <t>U.8.7/47</t>
  </si>
  <si>
    <t>U.8.7/48</t>
  </si>
  <si>
    <t xml:space="preserve">Promenādes izveide Engurē uz Marijas kalnu, gar mācītājmuižu un SIA Unda </t>
  </si>
  <si>
    <t xml:space="preserve">Izveidota promenāde uz Marijas kalnu, gar mācītājmuižu un SIA Unda. Izbūvēta laipa - gājēju pāreja gar jūras malu (Undas žogu) no Ostas uz Z- molu. </t>
  </si>
  <si>
    <t>Engures Vecupes gultnes atjaunošana, piekrastes sakopšana</t>
  </si>
  <si>
    <t>Veikta Engures Vecupes gultnes atjaunošana, piekrastes sakopšana</t>
  </si>
  <si>
    <t>Jūras zāļu savākšanas iekārtas iegāde piekrastes teritorijai</t>
  </si>
  <si>
    <t xml:space="preserve">Veikta jūras zāļu savākšanas iekārtas iegāde Engures pagasta un Lapmežciema pagasta pārvalžu vajadzībām, veiksmīgai piekrastes teritorijas apsaimniekošanai. </t>
  </si>
  <si>
    <t>Nobrauktuves uz pludmali Engures pagastā un Lapmežciema pagastā izveide</t>
  </si>
  <si>
    <t>Uzdevums/ 
Nr.</t>
  </si>
  <si>
    <t>Plāns ir aktualizējams pēc nepieciešamības, bet ne retāk kā vienu reizi gadā. Plānotās darbības un projekti ir numurēti un šī numerācija var tikt mainīta, aktualizējot plānu. Katrai aktualizētajai plāna redakcijai tiek piešķirts kods, ko veido divu skaitļu kombinācija - plāna aktualizācijas gads un numurs pēc kārtas attiecīgajā gadā, kas atdalīti ar punktu. Atsauci uz darbībām un projektiem veido kods un numurs plānā, kas atdalīti ar slīpsvītru.</t>
  </si>
  <si>
    <t>RV1: Izglītība</t>
  </si>
  <si>
    <t>Identifikators: 
D vai P</t>
  </si>
  <si>
    <t>RV2: Kultūra un kultūrvide</t>
  </si>
  <si>
    <t>RV3: Veselība un sports</t>
  </si>
  <si>
    <t>RV4: Sociālā aizsardzība</t>
  </si>
  <si>
    <t>RV5: Pārvaldība un sadarbība</t>
  </si>
  <si>
    <t>RV6: Uzņēmējdarbība</t>
  </si>
  <si>
    <t>RV7: Mobilitāte, satiksmes un sakaru infrastruktūra</t>
  </si>
  <si>
    <t>RV8: Vides infrastruktūra</t>
  </si>
  <si>
    <t>Atbildīgais par īstenošanu 
(sadarbības partneri)</t>
  </si>
  <si>
    <t>Investīciju plāna pieņemšanas datums</t>
  </si>
  <si>
    <t>Investīciju plāna aktualizēšanas datums</t>
  </si>
  <si>
    <t>Domes lēmuma prot.Nr.</t>
  </si>
  <si>
    <t>P</t>
  </si>
  <si>
    <t>Tukuma PII "Vālodzīte" iekšējo un ārējo tīklu pārbūve</t>
  </si>
  <si>
    <t>VK aizņēmums prioritārajam 2022.gada investīciju projektam</t>
  </si>
  <si>
    <t> Mērķdotācijas investīcijām pašvaldībām 2022.gadā</t>
  </si>
  <si>
    <t>Tukuma Raiņa Valsts ģimnāzijas ēku atjaunošana, modernizācija un teritorijas labiekārtošana</t>
  </si>
  <si>
    <t>Tukuma Raiņa Valsts ģimnāzija</t>
  </si>
  <si>
    <t xml:space="preserve">Tukuma E.Birznieka-Upīša 1.pamatskolas ēkas energoefektivitātes paaugstināšana </t>
  </si>
  <si>
    <t>Tumes pamatskolas ēku atjaunošana un materiāli tehniskās bāzes uzlabošana</t>
  </si>
  <si>
    <t xml:space="preserve">Tukuma novada speciālās izglītības iestāde </t>
  </si>
  <si>
    <t>PII "Spārīte"</t>
  </si>
  <si>
    <t>Engures vidusskola</t>
  </si>
  <si>
    <t>Kandavas Kārļa Mīlenbaha vidusskola</t>
  </si>
  <si>
    <t>Engures vidusskolas ēkas pārbūve, materiāltehniskās bāzes uzlabošana un skolas teritorijas labiekārtošana</t>
  </si>
  <si>
    <t>Kandavas Kārļa Mīlenbaha vidusskolas pārbūve un energoefektivitātes paaugstināšana, teritorijas labiekārtošana un materiāltehniskās bāzes uzlabošana</t>
  </si>
  <si>
    <t>Engures PII "Spārīte"  infrastruktūras uzlabošana un materiāltehniskās bāzes pilnveide</t>
  </si>
  <si>
    <t>Zantes pamatskolas infrastruktūras uzlabošana un materiāltehniskās bāzes pilnveide</t>
  </si>
  <si>
    <t>Kandavas PII "Zīļuks" telpu atjaunošana un attīstība, teritorijas labiekārtošana, materiāltehniskās bāzes uzlabošana</t>
  </si>
  <si>
    <t>Zemītes sākumskolas ēkas energoefektivitātes paaugstināšana, teritorijas labiekārtošana, materiāltehniskās bāzes uzlabošana</t>
  </si>
  <si>
    <t>PII "Zīļuks"</t>
  </si>
  <si>
    <t>Zemītes sākumskola</t>
  </si>
  <si>
    <t>Milzkalnes sākumskolas pārbūve</t>
  </si>
  <si>
    <t>VK aizņēmums prioritārajam 2021.gada investīciju projektam</t>
  </si>
  <si>
    <t>Lapmežciema pamatskolas teritorijas labiekārtošana un dienesta viesnīcas izbūve</t>
  </si>
  <si>
    <t>Smārdes pamatskolas PII</t>
  </si>
  <si>
    <t>Smārdes pamatskolas PII telpu „Ziedlejās” paplašināšana un  teritorijas atjaunošana</t>
  </si>
  <si>
    <t xml:space="preserve">Veikta ēkas paplašināšana, lai varētu uzņemt mazākos bērnus un rotaļu, pārbūvēts sporta nodarbību laukums. </t>
  </si>
  <si>
    <t>Jaunpils vidusskolas teritorijas labiekārtošana</t>
  </si>
  <si>
    <t>Jaunpils vidusskola</t>
  </si>
  <si>
    <t>IKT aprīkojuma iegāde un digitalizācija Tukuma novada izglītības iestādēm</t>
  </si>
  <si>
    <t>Izglītības iestāžu apsaimniekošanas dienesta izveide</t>
  </si>
  <si>
    <t>Izveidots vienots izglītības iestāžu apsaimniekotājs - apsaimniekošanas dienests, kas risina komunālas un saimnieciska rakstura problēmas.</t>
  </si>
  <si>
    <t>Tukuma Mūzikas skolas būvniecība</t>
  </si>
  <si>
    <t>Uzbūvēta jauna, pielāgota ēka Mūzikas skolas vajadzībām</t>
  </si>
  <si>
    <t>Finansējums karjeras atbalsta īstenošanai skolās pēc ERAF un ESF projektu beigām</t>
  </si>
  <si>
    <t>ESF SAM8.3.5.</t>
  </si>
  <si>
    <t>Attīstīts mūžizglītības pakalpojums novadā. Izpētīts pieprasījums, izveidots materiāltehniskā bāze un pedagogu apmācība. Nodrošināts mācību process. Izglītojoši pasākumi Tukuma novada iedzīvotājiem, kas ir vecumā no 50 gadiem.
Pieaugušo izglītojamo mobilitātes veicināšana  (Nordplus, ERASMUS+). Izveidota iespēja dalīties pieredzē un zināšanās, lai apzinātu kā dažādas pieaugušo izglītošanas idejas iespējams īstenot praksē.</t>
  </si>
  <si>
    <t>Izveidots mūžizglītības metodiskais centrs Tukumā, kurš :  -uztur datu bāzi par PI pieprasījumu un piedāvājumu novadā, - licencē programmas (kuras nav IZM licencētas),   - uztur datu bāzi par PI izglītotājiem, vēlams arī PI mācībām iznomājamu datoru bāzi.  - izveido pieaugušo izglītības tīklu, nodrošinot iespēju mācīties tuvāk mājām vai attālināti; - piesaista speciālistus un attīsta sadarbību un informācijas apmaiņu pieaugušo izglītībā (mācību centri, muzeji, bibliotēkas, kult.nami)  - realizē valsts pamatnostādnes mūžizglītībā</t>
  </si>
  <si>
    <t xml:space="preserve">Veikta skolas pārbūve, veikts fasādes, jumta remonts, kā arī veikta telpu paplašināšana pieaugošā pieprasījuma apmierināšanai. </t>
  </si>
  <si>
    <t>Tukuma Raiņa Valsts ģimnāzijas sporta infrastruktūras atjaunošana</t>
  </si>
  <si>
    <t>Kandavas Deju skolas telpu atjaunošana un materiāltehniskās bāzes uzlabošana.</t>
  </si>
  <si>
    <t>Kandavas novada Bērnu un jaunatnes sporta skolas sporta infrastruktūras atjaunošana un materiāltehniskās bāzes uzlabošana</t>
  </si>
  <si>
    <t xml:space="preserve">Transporta pieejamības nodrošināšana nokļūšanai uz profesionālās izglītības ievirzes skolām </t>
  </si>
  <si>
    <t>Jaunpils pils jumta pārbūve un jumta stāva izbūve</t>
  </si>
  <si>
    <t>Jaunpils muzejs</t>
  </si>
  <si>
    <t>Mūra atseguma pie Kandavas Bruņinieku pilskalna izpēte, konservācija un stikla konstrukcijas izbūve</t>
  </si>
  <si>
    <t>KKF</t>
  </si>
  <si>
    <t>SIA "Tukuma slimnīca"</t>
  </si>
  <si>
    <t>Rehabilitācijas pakalpojuma infrastruktūras pilnveide bērniem ar kustību traucējumiem Jaunpilī</t>
  </si>
  <si>
    <t>Veselības taku ar vingrojumiem izveide Kandavā</t>
  </si>
  <si>
    <t>Uzbūvēta jauna ēka - sporta manēža pie Tukuma 2.vidusskolas</t>
  </si>
  <si>
    <t xml:space="preserve">Piepūšamās futbola halles būvniecība Tukumā </t>
  </si>
  <si>
    <t>U.1.2/11</t>
  </si>
  <si>
    <t>SIA STIGA RM ziedojums 2022</t>
  </si>
  <si>
    <t>privāts 70 000</t>
  </si>
  <si>
    <t>IP2022</t>
  </si>
  <si>
    <t>IP2022/U.2.1./1</t>
  </si>
  <si>
    <t xml:space="preserve">Antropogēno slodzi mazinošas tūrisma infrastruktūras attīstība un biotopu apsaimniekošanas pasākumi Abavas senlejā </t>
  </si>
  <si>
    <t>Primārās veselības aprūpes tehniskā nodrošinājuma uzlabošana Skaidrītes Jurēvicas ģimenes ārsta praksē</t>
  </si>
  <si>
    <t xml:space="preserve">Veikt kompleksus pasākumus antropogēnās slodzes mazināšanai un biotopu apsaimniekošanai īpaši aizsargājamā dabas teritorijā "Abavas senleja" esošajā dabas liegumā "Čužu purvs", lai saglabātu tajā esošās dabas vērtības, biotopu daudzveidību un teritorijas izcilo ainavisko vērtību.
Izveidota pastaigu taka, laipas, norāžu zīmes, informācijas stendi Čužu purvā, Kandavā, lai mazinātu antropogēno slodzi īpaši aizsargājamā dabas teritorijā. Pie Čužu purva izbūvēts stāvlaukums un tualetes. </t>
  </si>
  <si>
    <t xml:space="preserve">Apsaimniekošanas pasākumu veikšana un infrastruktūras izveide dabas liegumā “Plieņciema kāpa” </t>
  </si>
  <si>
    <t xml:space="preserve">Mazināt antropogēnās slodzes ietekmi, veicināt divu Eiropas Savienības nozīmes biotopu (turpmāk – ES biotopi) un divu īpaši aizsargājamo sugu dzīvotņu labvēlīga aizsardzības stāvokļa sasniegšanu īpaši aizsargājamā dabas teritorijā - dabas liegumā "Plieņciema kāpa" (Natura 2000 teritorijā). •saskaņā ar sugu un biotopu aizsardzības jomā sertificētu ekspertu atzinumu un dabas aizsardzības plānu, veikti ES biotopu un sugu dzīvotņu atjaunošanas pasākumi 9 ha platībā, labvēlīgi ietekmējot 55,1 ha platību.
•Izveidota antropogēno slodzi mazinoša infrastruktūra, kas labvēlīgi ietekmēs teritoriju 100 ha platībā, nodrošinot, ka kopējā projekta īstenošanas rezultātā labvēlīgi ietekmētā ES biotopu un sugu dzīvotņu kopplatība sasniedz 155,1 ha. </t>
  </si>
  <si>
    <t>KF SAM5.4.3.2. iesniegts 01.2022.</t>
  </si>
  <si>
    <t>ERAF SAM8.1.2. iesniegts 03.2018.</t>
  </si>
  <si>
    <t xml:space="preserve">Tukuma pilsētas lietus ūdens savākšanas un novadīšanas sistēmas sakārtošana un paplašināšana </t>
  </si>
  <si>
    <t>Ūdenssaimniecības attīstība Pūres pagastā</t>
  </si>
  <si>
    <t xml:space="preserve">Uzlabota ūdensapgādes, notekūdeņu savākšanas un notekūdeņu attīrīšanas kvalitāte (atbilstoši ES Dzeramā ūdens un Notekūdeņu direktīvu prasībām) Kandavas pilsētā. Jaunu ūdensvadu pieslēgumu izbūve/atjaunošana Talsu ielā, Dimžu ielā, Ošu ielā, Bērzu ielā, Lauku ielā, Ceriņu ielā, Mazā skolas ielā, Rožu ielā, Daigones ielā, Valteru ielā, Sabiles ielā. Tīklu sistēmas paplašināšana. NAI uzturēšana.
Paplašināts sadzīves kanalizācijas pašteces tīkls Talsu ielā, Dimžu ielā, Bērzu ielā, Lauku ielā, Ošu ielā, Ceriņu ielā, Mazā skolas ielā, Rožu ielā, Daigones ielā, Sabiles ielā. </t>
  </si>
  <si>
    <t>Lietus ūdens kanalizācijas izbūve un pārbūve Kandavā</t>
  </si>
  <si>
    <t>Engures ciema NAI uzlabojumi</t>
  </si>
  <si>
    <t>Veikti uzlabojumi Engures ciema NAI sistēmā -  nepieciešama smilšu atdalīšanas iekārta, dūņu uzglabāšanas nojume, flotācijas sistēma</t>
  </si>
  <si>
    <t>Komunālās infrastruktūras pārvaldības modeļa izstrāde</t>
  </si>
  <si>
    <t>Motivācijas programmas izstrāde iedzīvotājiem pieslēgšanās centralizētajiem ŪK tīkliem</t>
  </si>
  <si>
    <t>Siltumapgādes modernizācija Zentenes pagasta pakalpojuma centrā un siltumtrases pārbūve</t>
  </si>
  <si>
    <t>Siltumtrases izbūve un pārbūve Pūrē</t>
  </si>
  <si>
    <t>Katlu mājas ēkas pārbūve Pūrē</t>
  </si>
  <si>
    <t>Ūdensapgādes un kanalizācijas sistēmu pilnveide Engurē</t>
  </si>
  <si>
    <t>Centralizētās katlu mājas būvniecība un siltumapgādes sistēmas izveide Engurē</t>
  </si>
  <si>
    <t>Siltumtrases nomaiņa Lapmežciemā</t>
  </si>
  <si>
    <t>Veikta siltumtrases nomaiņa starp dz.m Liepu iela 11, 13, 15 un Ziedu iela 1, Lapmežciemā.</t>
  </si>
  <si>
    <t>Komunālā nodaļa
Pagastu pārvaldes
Komunālservisi</t>
  </si>
  <si>
    <t>Komunālā nodaļa
Attīstības nodaļa</t>
  </si>
  <si>
    <t>Mājokļu attīstības politikas izstrāde</t>
  </si>
  <si>
    <t>Iegādāta ēka un/ vai zeme pašvaldības funkciju nodrošināšanai.  Veikta īpašumu vērtēšana.
Dzīvokļu iegāde no tiesu izpildītājiem</t>
  </si>
  <si>
    <t>Īpašumu nodaļa
Komunālā nodaļa</t>
  </si>
  <si>
    <t>Attīstības nodaļa
Tūrisma un mantojuma attīstības nodaļa.</t>
  </si>
  <si>
    <t>Nodokļu atlaižu politikas izstrāde</t>
  </si>
  <si>
    <t xml:space="preserve">Smārdes industriālā parka attīstības koncepta izstrāde </t>
  </si>
  <si>
    <t>U.8.2/2</t>
  </si>
  <si>
    <t>U.8.2/3</t>
  </si>
  <si>
    <t>U.8.5/7</t>
  </si>
  <si>
    <t>U.7.2/46</t>
  </si>
  <si>
    <t>Lestenes Brāļu kapu muzeja izveide</t>
  </si>
  <si>
    <t>Valsts budžeta dotācija 2022 projektēšanai 20 000 EUR</t>
  </si>
  <si>
    <t>Skatu torņa izbūve Kuršu (Senču) pilskalna teritorijā Kandavā</t>
  </si>
  <si>
    <t xml:space="preserve">Kurzemes mēroga tūrisma maršruta "Mākslas ceļš" īstenošana </t>
  </si>
  <si>
    <t xml:space="preserve">Jaunu ekspozīciju izveide Jaunpils muzejā, videonovērošanas ierīkošana un ugunsdrošības signalizācijas modernizācija. Izveidota bruņinieku Zinību istaba. Eksponēts apmeklētājiem vēsturiskais Jaunpils pils mūrējums Pilskunga kabinetā (17.gs.), veidojot interaktīvu ekspozīciju. </t>
  </si>
  <si>
    <t>Jaunpils muzeja pārbūve un modernizācija</t>
  </si>
  <si>
    <t>Amatu mājas un "Zīļu manufaktūras" izveide  promenādē Kandavā</t>
  </si>
  <si>
    <t xml:space="preserve">1. Veikta būvprojekta izstrāde un pārbūves darbi ēkai Tirgus laukumā 9, Kandavā, atjaunojot bijušo saimniecības ēku.
2. Pārbūvētas telpas tūrisma pakalpojuma nodrošināšanai - amatu māja, zīļu manufaktūra, kur ikviens varētu piedalīties ozolzīļu kafijas tapšanas procesā no ozolzīles līdz gardai kafijai. </t>
  </si>
  <si>
    <t xml:space="preserve">Kandavas Bruņinieku pilskalna pilsdrupu restaurācija </t>
  </si>
  <si>
    <t>Veikta pilsdrupu restaurācija (Livonijas pilsdrupas).</t>
  </si>
  <si>
    <t>Mūra konservācija un stikla konstrukcijas izbūve mūra vēsturiskā izskata saglabāšanai un jauna tūrisma objekta izveidei.
Kurzemes plānošanas reģiona 03.2022. izsludināts AS “Latvijas valsts meži” un Valsts kultūrkapitāla fonda atbalstīto projektu iesniegumu atlases konkurss “Kurzemes  kultūras   programma   2022” - līdz 29.03.2022. iesniegts projekta   iesniegums  “Mūra   fragmenta arheoloģiskāizpēte pie Kandavas Bruņinieku pilskalna 2022” (izmaksas  3520,00 EUR, no kurām publiskais finansējums 90 % jeb 3168,00 EUR).</t>
  </si>
  <si>
    <t xml:space="preserve">Kandavas pulvertorņa atjaunošana </t>
  </si>
  <si>
    <t>Sakrālā mantojuma saglabāšana un atjaunošana</t>
  </si>
  <si>
    <t>Atjaunota un iegādāta amatiermākslas kolektīvu un grupu, ansambļu, izglītības iestāžu amatiermākslas kolektīvu materiālā bāze (tērpu, inventāra, mūzikas instrumentu). Nodrošināts vadītāju darbs.</t>
  </si>
  <si>
    <t>Ragaciema mazās bākas atjaunošana</t>
  </si>
  <si>
    <t>Šlokenbekas muižas atjaunošana un teritorijas labiekārtošana</t>
  </si>
  <si>
    <t>Smārdes pagasta pārvalde</t>
  </si>
  <si>
    <t>Būvjuu sienu gleznojumi Tukuma pilsētvidē - eksponēti Tukuma muzeja mākslas kolekcijas zelta fonda un Tukuma izcilāko mākslinieku darbu reprodukcijas pilsētvidē (Simtgades programmas turpinājums). 
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</si>
  <si>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Tūrisma un mantojuma attīstības nodaļa
Tukuma muzejs</t>
  </si>
  <si>
    <t>Jaunpils un Viesatu pagastu pārvalde</t>
  </si>
  <si>
    <t>Veikta telpu pārbūve un siltināšana un novadpētniecības ekspozīcijas izveide Viesatu pagasta "Viekaļas".</t>
  </si>
  <si>
    <t xml:space="preserve">Novadpētniecības istabu izveide Viesatās </t>
  </si>
  <si>
    <t>Viduslaiku pils fragmenta un "Pils torņa" Tukumā saglabāšana un pieejamības veicināšana tūristiem</t>
  </si>
  <si>
    <t>Durbes pils kompleksa attīstība Tukumā</t>
  </si>
  <si>
    <t xml:space="preserve">Pastariņa muzeja Zentenē darbības uzlabošana un teritorijas labiekārtošana </t>
  </si>
  <si>
    <t>Mākslinieku radošo darbnīcu izveide Tukumā</t>
  </si>
  <si>
    <t>Kultūras un izglītības centra "Tukku Magi" attīstība Tukumā</t>
  </si>
  <si>
    <t>Kultūras un sporta nodaļa
Nozares nevalstiskais sektors</t>
  </si>
  <si>
    <t>Kandavas muzeja infrastruktūras atjaunošana un materiālās bāzes pilnveidošana</t>
  </si>
  <si>
    <t>Atjaunota Lapmežciema muzeja ēkas fasāde, iegādāti un uzstādīti kondicionieri, kā arī izveidota jauna ekspozīcija ar video rullīšiem, kas vērojami ar 3D brillēm. Projekts "Muzeja ēkas vienkāršotā fasādes atjaunošana, ekspozīcijas papildināšana un kondicionieru uzstādīšana".</t>
  </si>
  <si>
    <t>Lestenes Brāļu kapu muzeja telpu un ekspozīcijas paplašināšana. Veikta Lestenes kroga restaurācija – pārbūve Lestenes Brāļu kapu muzeja izstāžu un vēstures materiālu izvietošanai.</t>
  </si>
  <si>
    <t>Engures kultūras nama pārbūve</t>
  </si>
  <si>
    <t>Veikta fasādes atjaunošana. Realizēti pārbūves darbi kultūras nama zālē, foajē un pārējās telpās veikti uzlabojumi, t.i., ventilācija, telpu nodrošināšana (pulciņiem, jauniešu aktivitātēm).</t>
  </si>
  <si>
    <t>Tukuma kultūras nama pārbūve</t>
  </si>
  <si>
    <t>Kultūrvides attīstības stratēģijas izstrāde</t>
  </si>
  <si>
    <t>Kultūras namu, bibliotēku, mantojuma objektu un muzeju darbinieku, kā arī citu kultūras iestāžu darbinieku pieredzes apmaiņu un tālāizglītības iespēju nodrošināšana</t>
  </si>
  <si>
    <t xml:space="preserve">Kultūras un sporta nodaļa
Tūrisma un mantojuma attīstības nodaļa </t>
  </si>
  <si>
    <t>Kultūras un sporta nodaļa
Nozares nevalstiskais sektors, draudzes</t>
  </si>
  <si>
    <t>Prioritāte 2022</t>
  </si>
  <si>
    <t>Zemītes tautas nama pārbūve un stāvlaukuma atjaunošana</t>
  </si>
  <si>
    <t>Matkules kultūras nama pārbūve un energoefektivitātes paaugstināšana</t>
  </si>
  <si>
    <t>Zantes kultūras nama pārbūve, energoefektivitātes paaugstināšana un teritorijas labiekārtošana</t>
  </si>
  <si>
    <t>Veikti energoefektivitātes paaugstināšanas pasākumi ēkas norobežojošās konstrukcijās, apkures sistēmas pārbūve, ventilācijas ierīkošana, veikta telpu atjaunošana. 
Stāvlaukuma un gājēju celiņu atjaunošana pie Zantes kultūras nama. Īstenošanā projekts "Stāvlaukuma atjaunošana pie Zantes kultūras nama" (kopējās izmaksas 33 156.21 EUR, 90% ELFLA 22 500 EUR).</t>
  </si>
  <si>
    <t>ELFLA projekts 2022</t>
  </si>
  <si>
    <t>Apšuciema kultūras centra telpu atjaunošana, materiāltehniskās bāzes uzlabošana un teritorijas labiekārtošana</t>
  </si>
  <si>
    <t xml:space="preserve">Visiem novada kultūras namiem iegādāti krēsli un saliekami galdi, aizkari, kulises,  uzstādīta  IT, gaismas un skaņas aparatūra, atjaunotas skatuves. </t>
  </si>
  <si>
    <t>"Ozolāju" estrādes pārbūve Kandavā</t>
  </si>
  <si>
    <t>Tukuma novada pagastu estrāžu atjaunošana</t>
  </si>
  <si>
    <t>Mobilas un montējamas skatuves un aprīkojuma nodrošinājums Tukuma kultūras namam</t>
  </si>
  <si>
    <t>Materiāltehniskās bāzes uzlabošana Tukuma novada kultūras iestādēs</t>
  </si>
  <si>
    <t>Veikta novada bibliotēku telpu pielāgošana cilvēkiem ar kustību traucējumiem. Ierīkoti pacēlāji Matkules, Vānes, Cēres, Valdeķu u.c. bibliotēkās.</t>
  </si>
  <si>
    <t>Kultūras un sporta nodaļa
Pagastu pārvaldes, apvienība, iestādes</t>
  </si>
  <si>
    <t>Kultūras un sporta nodaļa 
Profesionālās ievirzes izglītības iestādes</t>
  </si>
  <si>
    <t>U.2.1/12</t>
  </si>
  <si>
    <t>U.2.1/15</t>
  </si>
  <si>
    <t>U.2.1/27</t>
  </si>
  <si>
    <t>U.2.1/28</t>
  </si>
  <si>
    <t>U.2.3/16</t>
  </si>
  <si>
    <t>ERAF SAM4.2.2. iesniegts 08.2020.</t>
  </si>
  <si>
    <t>ERAF 
SAM 9.3.2. 
iesniegts 11.2021.</t>
  </si>
  <si>
    <t>Atjaunotas telpas Irlavas Sarkanā Krusta slimnīcā, iegādāts jauns aprīkojums. Kapitāldaļu turētāja ieguldījumi.</t>
  </si>
  <si>
    <t>Kandavas poliklīnikas infrastruktūras uzlabošana</t>
  </si>
  <si>
    <t>Feldšerpunktu un ģimenes ārstu prakses vietu pagastos infrastruktūras pilnveidošana</t>
  </si>
  <si>
    <t>Tukuma slimnīcas infrastruktūras pilnveides atbalsts</t>
  </si>
  <si>
    <t>Irlavas Sarkanā krusta slimnīcas infrastruktūras un aprīkojuma atjaunošanas atbalsts</t>
  </si>
  <si>
    <t>ESF SAM 9.2.4.2
iesniegts 09.2016.</t>
  </si>
  <si>
    <t>Tukuma mākslīgā seguma futbola laukuma infrastruktūras uzlabošana</t>
  </si>
  <si>
    <t>Stadiona infrastruktūras uzlabošana Lauktehnikā Tukumā</t>
  </si>
  <si>
    <t>EJZF projekts 2021</t>
  </si>
  <si>
    <t>Veloparka trases attīstība Tukumā</t>
  </si>
  <si>
    <t>Sporta infrastruktūras attīstība Pauzera pļavā Tukumā</t>
  </si>
  <si>
    <t>Ierīkota āra slidotava un slēpošanas trase.
Labiekārtota Tukuma BMX trase - noasfaltēta virāža, veikti starta kalna rekonstrukcijas darbi.
Papildināta teritorija ar jauniem dažāda veida sporta laukumiem un aprīkojumu.</t>
  </si>
  <si>
    <t xml:space="preserve">Izveidota veloparka trase Pauzera pļavā Tukumā, iekļaujot to degradētās teritorijas kā vienu no sporta – rekreācijas komponentēm. </t>
  </si>
  <si>
    <t>Kandavas stadiona peldbaseina infrastruktūras atjaunošanas un teritorijas labiekārtošanas atbalsts</t>
  </si>
  <si>
    <t xml:space="preserve">Uzstādīti āra trenažieri Pūres sporta laukumā, uzstādīta nojume, tualete, nomainīta augšējā siena pie futbola vārtiem. 
Dzintara ciema sporta laukumā labiekārtots sporta un rotaļu laukums, ierīkots volejbola laukums.  </t>
  </si>
  <si>
    <t>U.3.3/16</t>
  </si>
  <si>
    <t>Sporta infrastruktūras attīstība un fiziskām aktivitātēm pielāgotas teritorijas Tukuma novadā</t>
  </si>
  <si>
    <t xml:space="preserve">Fizisko aktivitāšu infrastruktūras pilnveide bērniem </t>
  </si>
  <si>
    <t>Visā novada teritorijā identificētas vietas, kur ir nepieciešams izveidot un sakārtot esošo fizisko aktivitāšu infrastruktūru bērniem vecumā no 5 līdz 12 gadiem.</t>
  </si>
  <si>
    <t>U.3.3/17</t>
  </si>
  <si>
    <t>Tukuma šautuves darbības uzlabosana</t>
  </si>
  <si>
    <t>Uzlabot sasniegumus šaušanas sportā. Iegādāts mūsdienīgs un kvalitatīvs aprīkojums Tukuma šautuvei.</t>
  </si>
  <si>
    <t>Veikti energoefektivitātes uzlabošanas pasākumi, veikts iekštelpu remonts, iegādāta moderna aparatūra, nodrošināta vides pieejamība. Kapitāldaļu turētāja ieguldījumi.</t>
  </si>
  <si>
    <t>Pakalpojumu infrastruktūras attīstība Deinstitucionalizācijas plāna īstenošanai Tukuma novada pašvaldībā</t>
  </si>
  <si>
    <t>ERAF SAM 9.3.1.1 un LM valsts budžets
iesniegts 06.2019.</t>
  </si>
  <si>
    <t xml:space="preserve">Deinstitucionalizācija - sociālo pakalpojumu infrastruktūras izveide un attīstība Jaunpils novadā </t>
  </si>
  <si>
    <t>Zantes ģimenes krīzes centra ēkas energoefektivitātes paaugstināšana un vides pieejamības nodrošināšana</t>
  </si>
  <si>
    <t>Sociālās dzīvojamās mājas "Briedumi" Matkules pagastā pārbūve</t>
  </si>
  <si>
    <t xml:space="preserve">Zantes ģimenes krīzes centrs </t>
  </si>
  <si>
    <t>Tukuma novada Sociālā dienesta ēkas pārbūve, Tidaholmas ielā 1, Tukumā, Tukuma novadā</t>
  </si>
  <si>
    <t>Pārbūvēta sociālā dienesta ēka Tidaholmas ielā 1, Tukumā, ierīkots lifts, nodrošināta piekūve ēkai un vides pieejamība, labiekārtota teritorija (atkritumu novietnes pārbūve, bruģa ieklāšana, žoga salabošana).</t>
  </si>
  <si>
    <t>Kandavas novada sociālā dienesta ēkas 1.stāva pārbūve Jelgavas ielā 4A, Kandavā</t>
  </si>
  <si>
    <t xml:space="preserve">Ēkas Jelgavas ielā 4A, Kandavā izveidoti kompleksi risinājumi ēkas energoefektivitātes paaugstināšanai. Veikti pārbūves darbi - fasādes, cokola, pamatu, bēniņu siltināšana, jumta un logu nomaiņa, ventilācijas sistēmas izbūve, apkures sistēmas pārbūve, vides pieejamības nodrošināšana. Uzlabota materiāltehniskā bāze, iegādājoties pamatlīdzekļus un inventāru sociālā dienesta darbības nodrošināšanai un kvalitātes uzlabošanai. </t>
  </si>
  <si>
    <t xml:space="preserve">Pārbūvētas un pielāgotas dienas centra telpas, pārbūvēti sociālā dienesta kabineti. </t>
  </si>
  <si>
    <t>Sociālā dienesta ēkas Jelgavas ielā 4A, Kandavā energoefektivitātes paaugstināšana un meteriāltehniskās bāzes uzlabošana</t>
  </si>
  <si>
    <t>SAC Rauda infrastruktūras pilnveides atbalsts</t>
  </si>
  <si>
    <t>Kopienas centru izveidošanas attīstība</t>
  </si>
  <si>
    <t>SAC "Rauda"</t>
  </si>
  <si>
    <t>Profesionālā sociālā darba attīstība</t>
  </si>
  <si>
    <t>U.3.3/18</t>
  </si>
  <si>
    <t>U.3.3/19</t>
  </si>
  <si>
    <t xml:space="preserve">Irīkotas jaunas skiešanas un pastaigu / pārgājienu takas, izbūvēti veloceļi (piemēram, pie Melnezera ezera un meža, Saules kalna - Tukuma ezera). </t>
  </si>
  <si>
    <t>Taku tīkla sportiskām aktivitātēm un rekreācijai ierīkošana Tukumā</t>
  </si>
  <si>
    <t>Attīstības nodaļa
Pagastu pārvaldes</t>
  </si>
  <si>
    <t>Novadam būtisku jautājumu, viedokļu iekļaušana attīstības un plānošanas politikas, izteikto priekšlikumu skaits/iekļauto priekšlikumu skaits (ceļu sakārtošana, finansējums, veselības aprūpe utt.)</t>
  </si>
  <si>
    <t xml:space="preserve">Aktīva dalība vienotas reģiona un valsts pašvaldību attīstības politikas izstrādē un īstenošanā, tai skaitā risināt nozīmīgus jautājumus reģiona un arī valsts līmenī </t>
  </si>
  <si>
    <t>Valsts budžeta dotācija 2022 valsts un pašvaldību vienoto klientu apkalpošanas centru izveidei</t>
  </si>
  <si>
    <t>Lietvedības un IT nodaļa
Pagastu pārvaldes, apvienība</t>
  </si>
  <si>
    <t xml:space="preserve">Valsts un pašvaldību vienotā klientu apkalpošanas centra izveide </t>
  </si>
  <si>
    <t>Ierīkoti VPVKAC Cēres pagasta pārvaldē, Degoles pagasta pakalpojumu centrā, Irlavas pagasta pakalpojumu centrā, Viesatu pagasta pakalpojumu centrā, Lapmežciema pagasta pārvaldē, Matkules pagasta pārvaldē, Pūres pagasta bibliotēkā, Džūkstes pagasta pakalpojumu centrā, Vānes pagasta pārvaldē, Zantes pagasta pārvaldē, Zemītes pagasta pārvaldē</t>
  </si>
  <si>
    <t>Interaktīvi risinājumi sabiedrības un tūristu informēšanai, uzstādīti interaktīvie ekrāni (t.sk. Tukums I dzelzceļa stacijas uzgaidāmajā telpā, Tukuma ledus hallē, TIC-ā, Tukuma pilsētas Kultūras namā, Tukuma bibliotēkā, Domes ēkā) un interaktīvie informācijas stendi Tukuma pilsētā 4 gab.</t>
  </si>
  <si>
    <t xml:space="preserve">Tikšanās ar iedzīvotājiem, iedzīvotāju konsutatīvajām padomēm, darba kolektīviem, NVO pārstāvjiem un uzņēmējiem </t>
  </si>
  <si>
    <t xml:space="preserve">Noorganizēti vismaz vairāki pasākumi gadā. Interešu grupu attīstības veicināšana. </t>
  </si>
  <si>
    <t xml:space="preserve">NVO sektora un citu iedzīvotāju grupu kapacitātes celšana </t>
  </si>
  <si>
    <t>Brīvprātīgo ugunsdzēsēju biedrības darbības attīstība novadā, pilnveidojot telpas , iegādājoties nepieciešamo materiāltehnisko aprīkojumu</t>
  </si>
  <si>
    <t>U.5.5/4</t>
  </si>
  <si>
    <t>Jānodrošina ikgadējā KAC darbība, telefona centrāles un rindu sistēmas uzturēšana. Tiek piešķirta ikgadējā Valsts budžeta dotācija  Valsts un pašvaldību vienoto klientu apkalpošanas centru tīkla uzturēšanai kopš 2016.gada.
Centru vērtējums/pakalpojumu saņemšanas kvalitāte.</t>
  </si>
  <si>
    <t xml:space="preserve">Valsts un pašvaldību vienotā klientu apkalpošanas centru uzturēšana un sniegto pakalpojumu attīstība </t>
  </si>
  <si>
    <t>Tukuma Tūrisma informācijas centra ēkas interjera un ēkas fasādes sakārtošana</t>
  </si>
  <si>
    <t>U.5.1/9</t>
  </si>
  <si>
    <t>U.5.1/10</t>
  </si>
  <si>
    <t>U.5.4/5</t>
  </si>
  <si>
    <t>Kandavas multifunkcionālā jauniešu centra "Nagla" attīstība un tehniskā nodrošinājuma uzlabošana jauniešu centra darbībai</t>
  </si>
  <si>
    <t>Ēkas Melnezera ielā 1 Tukumā pārbūve</t>
  </si>
  <si>
    <t>ERAF SAM5.6.2. iesniegts 08.2021.</t>
  </si>
  <si>
    <t>Mola un piestātnes izbūve Kupskalna dabas parka galā Bigauņciemā</t>
  </si>
  <si>
    <t>Uzņēmējdarbības atbalsta infrastruktūras attīstība bijušajā militārā lidlauka teritorijā Smārdes pagastā</t>
  </si>
  <si>
    <t>Attīstības nodaļa SIA "Komunālserviss TILDe"</t>
  </si>
  <si>
    <t>U.6.2 Sekmēt uzņēmējdarbībai pielāgotas vides attīstību </t>
  </si>
  <si>
    <t>Veikta Pils jumta pārbūve un jumta stāva izbūve. Konferenču telpu un viesnīcas numuru izbūve  Jaunpils pils jumta stāvā.</t>
  </si>
  <si>
    <t>U.2.1/29</t>
  </si>
  <si>
    <t>Tukuma tūrisma klastera galamērķu suvenīru līnijas izstrāde un ieviešana</t>
  </si>
  <si>
    <t>Izstrādāt un ieviest galamērķu suvenīru veidošanas stratēģiju  (Tukuma suvenīri, Kandavas suvenīri, Engures suvenīri utt).</t>
  </si>
  <si>
    <t>Sadarbība ar sabiedriskā transporta pārvadātāju SIA "Tukuma auto" pakalpojumu kvalitātes uzlabošanā</t>
  </si>
  <si>
    <t>Tūrisma un mantojuma attīstības nodaļa
Komunālā nodaļa</t>
  </si>
  <si>
    <t>Izveidots publiski pieejams elektromobiļu un e-velosipēdu uzlādes punktu tīkls novadā, kā arī ierīkoti park&amp;ride stāvlaukumi.</t>
  </si>
  <si>
    <t>Sabiedriskā transporta pieejamības uzlabošana no novada centra Tukuma uz pagastiem un starp novadu centriem</t>
  </si>
  <si>
    <t xml:space="preserve">Veikta esošā sabiedriskā transportā nodrošinājums no novada centra Tukuma uz pagastiem un ieviestas izmaiņas, kā arī starp blakus novadu centriem, saskaņā ar izpētes priekšlikumiem. </t>
  </si>
  <si>
    <t>Sabiedriskā transporta sasaiste ar velo infrastruktūru un velosipēdu pārvadājumu nodrošināšana</t>
  </si>
  <si>
    <t>Sagatavots integrēts sabiedriskā transporta un velo infrastruktūras tīklojums/ grafiks/ laiku sasaiste/ tranpsortlīdzekļu aprīkojums velosipēdu pārvadāšanai.</t>
  </si>
  <si>
    <t xml:space="preserve">Komunālā nodaļa  </t>
  </si>
  <si>
    <t xml:space="preserve">Transporta zaļināšanas pasākumu īstenošana, t.sk. demonstrācijas un pilotprojekti </t>
  </si>
  <si>
    <t>SIA "Tukuma auto"</t>
  </si>
  <si>
    <t>Ilgtermiņa</t>
  </si>
  <si>
    <t> Mērķdotācijas investīcijām pašvaldībām 2021.gadā</t>
  </si>
  <si>
    <t>Pārbūvēta tranzītiela Kurzemes iela Tukumā 3.kārta posmā Kurzemes iela no Kurzemes ielas 32 līdz lokveida krustojumam Kurzemes, Meža, Spartaka ielas krustojumā (0.589km).
Izbūvēts stāvlaukums pie PII "Pasaciņa".</t>
  </si>
  <si>
    <t>Atjaunotas, modernizētas autobusu pieturas Tukuma novadā, optimizēts to tīkls. Jaunu autobusu pieturvietu izbūve. Esošo autobusu pieturvietu atjaunošana/pārbūve.</t>
  </si>
  <si>
    <t xml:space="preserve">Transporta elektrouzlādes staciju izbūve </t>
  </si>
  <si>
    <t>Veikta elektrouzlādes staciju izbūve (t.sk. lieljaudas uzlādes stacijas elektro, H2 u.c., t.sk. sab.transportam un ātrās reaģēšanas dienestiem).</t>
  </si>
  <si>
    <t>Melnezera ielas posma pārbūve Tukuma pilsētā, 2.kārta</t>
  </si>
  <si>
    <t>VK aizņēmums Covid-19 krīzes 2021.gada investīciju projektam</t>
  </si>
  <si>
    <t>Engures pagasta pārvalde
Lapmežciema pagasta pārvalde</t>
  </si>
  <si>
    <t>Sakārtoti un paplašināti stāvlaukumi pie kultūras iestādēm Kandavā - Talsu iela 11, Lielā iela 30/32, Dārza iela.</t>
  </si>
  <si>
    <t>Autostāvlaukumu izbūve apmeklētākajās vietās pie ezeriem un citiem apskates objektiem novadā</t>
  </si>
  <si>
    <t>Izbūvēti un labiekārtoti autostāvlaukumi pie jūras un citās biežāk apmeklētākajās vietās, pieejamības nodrošināšanai, kā arī piekrastes zonas aizsardzības un ietekmes uz vidi un antropogēnās slodzes mazināšanai.</t>
  </si>
  <si>
    <t>Uz Matkules pagasta ceļiem esošo tiltu pārbūve</t>
  </si>
  <si>
    <t>Novērsts tilta avārijas stāvoklis.</t>
  </si>
  <si>
    <t>Tilta pār Sloceni Straumes ielā Tukumā pārbūve</t>
  </si>
  <si>
    <t>Ielu un ceļu infrastruktūras uzlabošana Lapmežciema pagastā</t>
  </si>
  <si>
    <t>Ielu un ceļu infrastruktūras uzlabošana Engures pagastā</t>
  </si>
  <si>
    <t>Ielu un ceļu infrastruktūras uzlabošana Tumes pagastā</t>
  </si>
  <si>
    <t>Ielu un ceļu infrastruktūras uzlabošana Džūkstes pagastā</t>
  </si>
  <si>
    <t>Ielu un ceļu infrastruktūras uzlabošana Slampes pagastā</t>
  </si>
  <si>
    <t>Ielu un ceļu infrastruktūras uzlabošana Pūres pagastā</t>
  </si>
  <si>
    <t xml:space="preserve">Pašvaldības autoceļa Jāņukrogs – Antiņciems – Lapmežciems pārbūve </t>
  </si>
  <si>
    <t>Pašvaldības autoceļu pārbūve Džūkstes pagastā</t>
  </si>
  <si>
    <t>Pašvaldības autoceļu pārbūve Kandavas pagastā</t>
  </si>
  <si>
    <t>Divlīmeņa dzelzceļa šķērsojumu izbūve Tukumā</t>
  </si>
  <si>
    <t>Izbūvēts divlīmeņu dzelzceļa šķērsojums Tukuma pilsētā pie dzelzceļa stacijas Tukums I un Tukums II  (pie abām stacijām: virs, zem zemes) .</t>
  </si>
  <si>
    <t>Pašvaldības autoceļu pārbūve Slampes pagastā</t>
  </si>
  <si>
    <t>Pašvaldības autoceļu pārbūve Degoles pagastā</t>
  </si>
  <si>
    <t>Pašvaldības autoceļu pārbūve Tumes pagastā</t>
  </si>
  <si>
    <t>Pašvaldības autoceļu pārbūve Zentenes pagastā</t>
  </si>
  <si>
    <t>Pašvaldības autoceļu pārbūve Sēmes pagastā</t>
  </si>
  <si>
    <t>Pašvaldības autoceļu pārbūve Jaunsātu pagastā</t>
  </si>
  <si>
    <t>Pašvaldības autoceļu pārbūve Pūres pagastā</t>
  </si>
  <si>
    <t>Pašvaldības autoceļu pārbūve Lestenes pagastā</t>
  </si>
  <si>
    <t>Pašvaldības autoceļu pārbūve Irlavas pagastā</t>
  </si>
  <si>
    <t xml:space="preserve">Pašvaldības autoceļu pārbūve Zemītes pagastā </t>
  </si>
  <si>
    <t>Pašvaldības autoceļu pārbūve Vānes pagastā</t>
  </si>
  <si>
    <t>Pašvaldības autoceļu pārbūve Cēres pagastā</t>
  </si>
  <si>
    <t>Pašvaldības autoceļu pārbūve Matkules pagastā</t>
  </si>
  <si>
    <t>Pašvaldības autoceļu pārbūve Zantes pagastā</t>
  </si>
  <si>
    <t xml:space="preserve">Ielu infrastruktūras attīstība Lapmežciema pagastā </t>
  </si>
  <si>
    <t>Transporta infrastruktūras attīstība Kandavas pilsētā, Cēres pagastā un Zemītes pagastā</t>
  </si>
  <si>
    <t>Transporta infrastruktūras objektu attīstība pie Mīlenbaha parka, Kandavā</t>
  </si>
  <si>
    <t xml:space="preserve">VARAM līdz 30.08.2021. Asfaltbetona seguma izbūve Kandavas pilsētā (Abavas, Talsu, Meža, Kurzemes ielas), Cēres pagastā (Parka, Saules, Taisnā ielas) un Zemītes pagastā (Apiņu, Ieviņu, Upes ielas). </t>
  </si>
  <si>
    <t>Veikta transporta infrastruktūras sakārtošana pie Mīlenbaha parka, Kandavā.</t>
  </si>
  <si>
    <t>Velo un gājēju ceļu infrastruktūras attīstība Tukumā</t>
  </si>
  <si>
    <t>Tirgus (Depo) laukuma pārbūve Kandavā</t>
  </si>
  <si>
    <t xml:space="preserve">Pārbūvēts Kandavas vēsturiskā centra - Tirgus laukuma segums un tīkli, komunikācijas, apgaismojums satiksmes drošības uzlabošanai un tūrisma attīstības veicināšanai. </t>
  </si>
  <si>
    <t>Izbūvēta bruģakmens gājēju ietve pa posmiem - katru gadu savs posms.</t>
  </si>
  <si>
    <t>2021.gada decembrī pabeigta būvprojekta “Gājēju, velosipēdu ceļa un autostāvvietu izbūve Tirgus ielas, Kandavas ielas, Veļķu ielas, Gravas ielas posmos, Tukumā, Tukuma novadā” izstrāde (I.kārta Tirgus iela (Pk.2+72-Pk.12+50) - Kandavas iela (Pk.1+17-Pk.2+72) - Veļķu iela (Pk.0+00-Pk.1+17), II.kārta Mazās Gravas iela Pk.0+00-Pk.2+64 (Ass no M. Gravas ielas sākot) un III.kārta Kandavas iela Pk.2+64-Pk.8+43 (Ass no M. Gravas ielas sākot)). Veikti būvniecības darbi.</t>
  </si>
  <si>
    <t>Gājēju, velosipēdu ceļa un autostāvvietu izbūve Tirgus ielas, Kandavas ielas, Veļķu ielas, Gravas ielas posmos, Tukumā</t>
  </si>
  <si>
    <t>Izbūvēts vai atjaunots gājēju ceļš Tukumā: Pasta ielā (no Elizabetes ielas līdz Talsu ielai), Talsu ielā (no Pasta ielas līdz Šēseles ielai), Dārzniecības ielā (no Veidenbaumu ielas līdz Krasta ielai), Raiņa ielā (no Lauku ielas līdz Raiņa ielai 24), Mālkalnā, Jelgavas ielā (no dzelzceļa pārbrauktuves gar ēkām).
Izbūvēts apgaismots gājēju/ veloceļš Tukumā: starp Tirgus ielu un Revolūcijas ielu; Revolūcijas ielā; Durbes ielā no Alīnas ielas līdz Milzkalnes ielai; Alīnes ielā no Durbes ielas līdz Jelgavas ielai.</t>
  </si>
  <si>
    <t>Smagās tehnikas vibrāciju, trokšņu mazināšanas pasākumu izstrāde</t>
  </si>
  <si>
    <t>U.7.2/47</t>
  </si>
  <si>
    <t>Gājēju ceļa un apgaismojuma izbūve Sātu ciemā Irlavas pagastā</t>
  </si>
  <si>
    <t>Gājēju ceļa izbūve Slampes pagastā</t>
  </si>
  <si>
    <t>Gājēju ceļa izbūve Džūkstes pagastā</t>
  </si>
  <si>
    <t>Gājēju ceļa pārbūve  Jaunpilī no autoceļa V1458 Jaunpils - Viesatas līdz skolas gājēju celiņam</t>
  </si>
  <si>
    <t>Gājēju ceļa pārbūve starp Lapmežciemu un Ragaciemu</t>
  </si>
  <si>
    <t>Veloceļu izbūve Sēmes pagastā</t>
  </si>
  <si>
    <t>Gājēju ceļa izbūve Apšuciemā Engures pagastā</t>
  </si>
  <si>
    <t>Ķersterciema ceļa sakārtošana gājēju drošībai</t>
  </si>
  <si>
    <t>Ielu apgaismojuma modernizēšana Tukuma pilsētā</t>
  </si>
  <si>
    <t>Ielu apgaismojuma attīstība Kandavas un pagastu apvienības pagastos</t>
  </si>
  <si>
    <t>Apgaismojuma nodrošināšana diennakts tumšajā laikā parkos, atpūtas vietās, stāvvietās, radot drošu vidi</t>
  </si>
  <si>
    <t>Velo un gājēju ceļu infrastruktūras attīstība Kandavas un pagastu apvienības teritorijā</t>
  </si>
  <si>
    <t>Ielu apgaismojuma izbūve un modernizēšana pagastos</t>
  </si>
  <si>
    <t>Nomainīti esošie gaismekļi uz energoefektīviem un viediem gaismekļiem Tukuma pilsētā. Uzstādīti jauni energoefektīvi gaismekļi Tukuma pilsētā, vietās, kur tie nav.
Izbūvēts ielu apgaismojums vai atjaunots esošais Tukuma pilsētā Ziedoņa ielā, Līgo ielā, Alīnes ielā.</t>
  </si>
  <si>
    <t>Gājēju ietves pārbūve Jūras ielā Engurē</t>
  </si>
  <si>
    <t>Velo maršrutu izveide un velo un gājēju ceļu infrastruktūras attīstība Tukuma novadā</t>
  </si>
  <si>
    <t>U.7.2/48</t>
  </si>
  <si>
    <t>Ūdenssaimniecības attīstība Ragaciemā un Bigauņciemā</t>
  </si>
  <si>
    <t>Centralizētās notekūdeņu savākšanas un ūdens piegādes sistēmas izveide Engures ciemā</t>
  </si>
  <si>
    <t>EJZF projekts</t>
  </si>
  <si>
    <t>Uzlaboti ŪK pakalpojumi Engures ciemā, tai skaitā nodrošinot šos pakalpojumus ciema publiskajām iestādēm. 1.kārta.</t>
  </si>
  <si>
    <t>Uzlaboti ŪK pakalpojumi Engures ciemā, tai skaitā nodrošinot šos pakalpojumus ciema publiskajām iestādēm. 2.kārta.</t>
  </si>
  <si>
    <t>LIFE projekts</t>
  </si>
  <si>
    <t>Latvijas upju baseinu apsaimniekošanas plānu ieviešana laba virszemes ūdens stāvokļa sasniegšanai</t>
  </si>
  <si>
    <t>Engures notekūdeņu attīrīšanas iekārtu pārbūve, lai nodrošinātu modernus un apkārtējai videi draudzīgus risinājumus notekūdeņu turpmākai apsaimniekošanai.</t>
  </si>
  <si>
    <t>Sabiedrisko attiecību un mārketingu nodaļa
SIA AAS Piejūra</t>
  </si>
  <si>
    <t>Izbūvēti jauni velo un gājēju ceļi Kandavā: Liepu ielā no Rūju ielas līdz Kandavas zīmei un no Kandavas zīmes līdz P130, Sabiles ielā no Skolas ielas līdz Kandavas zīmei un no Kandavas zīmes līdz P130, Uzvaras ielā no Liepu ielas līdz Pūzurgravas ielai, no Abavas ielas līdz A10. 
Atjaunots Lielās ielas gājēju ietves segums.
Izbūvēta gājēju ietve un kāpnes uz Ozolāju estrādi.</t>
  </si>
  <si>
    <t>U.8.1/34</t>
  </si>
  <si>
    <t>U.8.1/35</t>
  </si>
  <si>
    <t>U.8.2/1</t>
  </si>
  <si>
    <t>LVAF/ VRAA projekts</t>
  </si>
  <si>
    <t>Vēsturisko dārzu un parku un dendroloģisko stādījumu saglabāšana</t>
  </si>
  <si>
    <t>Aizsargājamo dabas vērtību un teritoriju apsaimniekošanas un aizsardzības pasākumu ieviešana</t>
  </si>
  <si>
    <t>Reģionāla mēroga projekta ideja, kas iesniegta Kurzemes plānošanas reģionā kopā ar Talsu, Kuldīgas un Saldus pašvaldību.
Tukuma novadā izveidots/atjaunots Tukuma ezers, iztīrīta Slocenes, Abavas upe, Lāčupīte, Ragaciema kanāls.
Izstrādāts un īstenots publisko ūdeņu apsaimniekošanas plāns.</t>
  </si>
  <si>
    <t>Veikti energoefektivitātes pasākumi un samazināti siltuma zudumi administrācijas ēkā Talsu ielā 4, Tukumā.</t>
  </si>
  <si>
    <t>Videi draudzīgu, zaļo un viedo risinājumu ieviešana drošības pasākumu nodrošināšanā apdzīvotās vietās</t>
  </si>
  <si>
    <t>Izveidots energoefektīvs un vieds ielu apgaismojums, satiksmes organizācijas un uzraudzības līdzekļi un citas sistēmas ar attālinātas vadības un kontroles iespējām.</t>
  </si>
  <si>
    <t>Brīvības laukuma un tam piegulošās teritorijas labiekārtojuma pārbūve Tukumā</t>
  </si>
  <si>
    <t>Fīrekera gātes izveide pie luterāņu baznīcas Tukuma vecpilsētā</t>
  </si>
  <si>
    <t>U.2.1/30</t>
  </si>
  <si>
    <t>Jaunu vides objektu izveidošana Tukuma novadā saistībā ar kultūras mantojuma popularizēšanu - vēsturisku vietu un personību "iezīmēšana" vidē</t>
  </si>
  <si>
    <t>U.2.1/31</t>
  </si>
  <si>
    <t>E-velosipēdu infrastruktūras izveide pilsētās</t>
  </si>
  <si>
    <t xml:space="preserve">Izveidota e-velosipēdu un mobilo iekārtu uzlādes stacija Tukumā un Kandavā. </t>
  </si>
  <si>
    <t>U.8.6/11</t>
  </si>
  <si>
    <t>Labiekārtota Tukuma ezera teritorija. Pretplūdu riska novēršana Slocenes upes sateces baseinā.</t>
  </si>
  <si>
    <t>U.8.6/12</t>
  </si>
  <si>
    <t>Pašvaldības mežu īpašumu apsaimniekošanas pasākumi</t>
  </si>
  <si>
    <t>Kapsētu teritoriju sakārtošana Slampes un Džūkstes pagastos</t>
  </si>
  <si>
    <t>Teritorijas labiekārtošana Sēmes un Zentenes pagastos</t>
  </si>
  <si>
    <t>Ozoliņu kapu paplašināšana Tukumā</t>
  </si>
  <si>
    <t xml:space="preserve">Komunālā nodaļa
</t>
  </si>
  <si>
    <t>Paplašināta kapu teritorija un nodrošināta infrastruktūra jaunu apbedījumu vietu pieejamībai. 2021.gadā uzsākta būvniecības ieceres izstrāde.</t>
  </si>
  <si>
    <t>Jaunu objektu izveidošana Tukuma pilsētā saskaņā ar koncepciju mākslas un pilsētvides objektiem</t>
  </si>
  <si>
    <t>Veikta suņiem draudzīgas pludmales izveide piekrastē un citās publiskas pieejamības ūdenstilpnēs</t>
  </si>
  <si>
    <t>Engures pagasta pārvalde
Lapmežciema pagastu pārvalde</t>
  </si>
  <si>
    <t>Piekrastes vides objektu un infrastruktūras apsaimniekošanas pasākumi</t>
  </si>
  <si>
    <t>Suņu peldināšanai piemērotas pludmales izveide novadā</t>
  </si>
  <si>
    <t>Rotaļu elementu iegāde un uzstādīšana pagastos</t>
  </si>
  <si>
    <t>ELFLA projekti iesniegti 12.2021. un 01.2022.</t>
  </si>
  <si>
    <t>Kvalitatīvai un aktīvai rekreācijai pielāgota teritorija brīvā laika pavadīšanai. Melnezera teritorijas labiekārtošana - celiņi, takas, laipas, pludmales, sporta un atpūtas laukumu ierīkošana.</t>
  </si>
  <si>
    <t>Malkas uzglabāšanas šķūņu atjaunošana Kandavā</t>
  </si>
  <si>
    <t>Uzstādīts aprīkojums:  strītbola un pludmales volejbola statīvi, sintētiskais segums veco tenisa kortu vietā, parkā pie sporta centra Tukumā.</t>
  </si>
  <si>
    <t>Multifunkcionālā laukuma ierīkošana pie Tukuma Sporta skolas Kuldīgas ielā</t>
  </si>
  <si>
    <t>Autostāvlaukuma izbūve pie Tukuma 2.vidusskolas no Raudas ielas puses</t>
  </si>
  <si>
    <t>Izbūvēts stāvlaukums pie Tukuma 2.vidusskolas drošai satiksmes organizācijai un bērnu drošībai izlaišanai pie skolas.</t>
  </si>
  <si>
    <t>Rotaļu laukumu attīstība pie daudzdzīvokļu mājām Tumes un Degoles pagastos</t>
  </si>
  <si>
    <t>Suņu pastaigu laukumu ierīkošana novada pilsētās</t>
  </si>
  <si>
    <t>Pulksteņa uzstādīšana Kandavā</t>
  </si>
  <si>
    <t xml:space="preserve">Uzstādīts pulkstenis kā interaktīvs vides objekts Kandavā, kas norāda uz vecpilsētu. </t>
  </si>
  <si>
    <t>Stāvlaukumu izbūve daudzdzīvokļu māju pagalmos</t>
  </si>
  <si>
    <t>Tukuma novada ezeru zivju krājumu atjaunošana un papildināšana</t>
  </si>
  <si>
    <t>ZF projekti</t>
  </si>
  <si>
    <t>Veikta Engures ezera,  Lapmežciema pagasta Kaņiera ezera un Matkules ūdenskrātuves zivju krājumu atjaunošana un papildināšana.</t>
  </si>
  <si>
    <t>Aprīkojuma iegāde zivju resursu aizsardzības pasākumu nodrošināšanai Tukuma novadā</t>
  </si>
  <si>
    <t>Rotaļu laukumu monitorings</t>
  </si>
  <si>
    <t>Veikta rotaļu laukumu apsekošana, reģistrācija un remontu un apkalpošanas līgumu noslēgšana.</t>
  </si>
  <si>
    <t>U.8.1/36</t>
  </si>
  <si>
    <t>U.8.5/8</t>
  </si>
  <si>
    <t>U.8.5/9</t>
  </si>
  <si>
    <t>Esošo rotaļu laukumu aprīkojuma papildināšana un jaunu ierīkošana Tukuma novadā</t>
  </si>
  <si>
    <t>U.7.2/50</t>
  </si>
  <si>
    <t>Atjaunojamo energoresursu izmantošanu energoapgādē</t>
  </si>
  <si>
    <t xml:space="preserve"> Īstenojama ilgtspējīga mežu resursu pārvaldība. Meža īpašumu sakopšana un uzlabošana M.Parka ielā 1, Tukumā - 2020.gadā likvidētas Durbes meža vētras 11.06.2019. postījumu sekas 2,92 ha platībā, turpināma visas meža teritorijas apsaimniekošana.
Tukuma novada pašvaldībai piederošo jaunaudžu kopšana</t>
  </si>
  <si>
    <t>Atkalizmantošana un efektīva atkritumu apsaimniekošana un atkritumu šķirošanas veicināšanas pasākumi</t>
  </si>
  <si>
    <t>Pašvaldības speciālistu un pašvaldības policijas izglītošana un aprīkojuma iegāde uzraudzības nodrošināšanai. Nodrošināta atbilstoša un ekonomiska publisko ūdeņu pieejamība un aizsardzība.</t>
  </si>
  <si>
    <t>Jūras, ezeru un upju krastu erozijas mazināšanas aktivitātes</t>
  </si>
  <si>
    <t>Veiktas jūras, ezeru un upju krastu erozijas mazināšanas aktivitātes. Īstenojama droša un ilgtspējīga publisko ūdeņu pārvaldība. Krastu erozijas un antropogēnās slodzes mazināšana, nodrošinot rekreācijas iespējas iedzīvotājiem.</t>
  </si>
  <si>
    <t>U.8.6/13</t>
  </si>
  <si>
    <t>Pilnveidots saraksts. Uzlabota mājaslapa.</t>
  </si>
  <si>
    <t>TUKUMS, 2022</t>
  </si>
  <si>
    <t>IEVADS</t>
  </si>
  <si>
    <t>U.3.3 Pilnveidot fizisko aktivitāšu veikšanai nepieciešamo infrastruktūru un sekmēt bērnu un jauniešu iesaisti sportā</t>
  </si>
  <si>
    <t xml:space="preserve">Sadarbība ar dievnamu biedrībām. Veicināta sakrālā un valsts nozīmes kultūras pieminekļu mantojuma saglabāšana, atjaunošana. Restaurētas, atjaunotas novada baznīcas, atjaunoti interjera elementi, nodrošināta to aizsardzība, pieejamība un apskate. Restaurācijas un atjaunošanas procesā pielietotas atjaunojamās enerģijas, vidi saglabājošas un energoefektivitāti veicinošas tehnoloģijas un metodes. Atjaunoti un restaurēti unikāli mākslas un kultūrvēsturiski priekšmeti un nozīmīgs baznīcēku interjers. Veikti to pieejamību nodrošinoši pasākumi. Izpētīts un identificēts apdraudētais, aizsargājamais un zudušais sakrālās kultūras mantojums. Veikti šī mantojuma atklājumi un pētījumi. Apkopoti zinātnē balstīti materiāli par tiem un ieviestas sakrālā un kultūras mantojuma inovācijas. Tūrisma kapacitātes un konkurētspējas celšanas atbalsta pasākumi. Ieviestas inovatīvas aktivitātes un reģenerēta vide pie valsts nozīmes kultūras pieminekļiem, radīta sadarbība ar kultūras un tūrisma nozarēm. </t>
  </si>
  <si>
    <t>Šlokenbekas muižas saliņas labiekārtošana pie Slocenes upes</t>
  </si>
  <si>
    <t>Labiekārtota muižas saliņa pie Slocenes upes, izveidojot vietu laulību ceremonijām, nelieliem brīvdabas koncertiem.</t>
  </si>
  <si>
    <t>Nomainīti apgaismojuma balsti Centra ielā, nomainīti apgaismojuma balsti un uzstādītas LED lampas Dzirnavu, Vītolu un Līvānu ielās. 
Izbūvēts ielu apgaismojums Zemītē Upes ielā, Pils ielas daļā, Apiņu ielā, Ūdens ielā, Kalna ielā, Lauku ielā, Liepu ielā, Ceriņu ielā, pie Zemītes skolas "Zemītes Pils", parkā pie Zemītes pagasta estrādes. 
Uzstādītas jaunas laternas Zantē pie skolas, pie pagasta pārvaldes un uz Saldus-Tukums autoceļa, kā arī izbūvēts apgaismojums Zantes stadionā.
Izbūvēt apgaismojumu: Saules iela (ielas garums 200 m), Taisnā iela (ielas garums 250 m), Ciņu iela (ielas garums 200 m); Atjaunot apgaismojumu (LED lampas): Jaunā iela (5 lampas), Parka iela (2 lampas), Skolas iela (4 lampas), centrā pie ziņojumu dēļa (1 lampa), valsts autoceļa V1435 malā (10 lampas), pie estrādes (3 lampas).</t>
  </si>
  <si>
    <t>Peldvietu infrastruktūras izveides un apsaimniekošanas pasākumi</t>
  </si>
  <si>
    <t>U.8.7/49</t>
  </si>
  <si>
    <t>Veikta peldvietu ierīkošanas iespēju izpēte pie publiskajiem ūdeņiem. Sadarbība un vienošanās ar privāto zemju īpašniekiem sabiedrības labumam, risinot piekļuves un drošibas jautājumus. Noteikts minimālais peldvietu labiekārtojuma un aprīkojuma grozs.</t>
  </si>
  <si>
    <t>Prioritāte 2021</t>
  </si>
  <si>
    <t> Mērķdotācijas investīcijām pašvaldībām 2022.gadā, 1.2.1.3.i. Pašvaldību ēku un infrastruktūras uzlabošana, veicinot pāreju uz atjaunojamo energoresursu tehnoloģiju izmantošanu un uzlabojot energoefektivitāti</t>
  </si>
  <si>
    <t xml:space="preserve">Parka pilveidošana pie Lestenes brāļu kapiem </t>
  </si>
  <si>
    <t>Upmalas pļavas labiekārtošana Irlavas pagastā, Sajūtu parka izveide Irlavā</t>
  </si>
  <si>
    <t xml:space="preserve">Veikta Upmalas pļavas labiekārtošana, sakopta 1,9 ha liela pašvaldībai piederošā teritorija gar upi, pa mežu un pļavām izveidota pastaigu vieta Irlavas pagasta iedzīvotājiem un apmeklētājiem, izveidoti grants seguma celiņi, koka mazās arhitektūras formas, soliņi un atkritumu urnas. </t>
  </si>
  <si>
    <t>U.1.1/40</t>
  </si>
  <si>
    <t>Kandavas reģionālās pamatskolas pārbūve un energoefektivitātes paaugstināšana, teritorijas labiekārtošana un skolas materiāltehniskās bāzes uzlabošana</t>
  </si>
  <si>
    <t>Kandavas reģionālā pamatskola</t>
  </si>
  <si>
    <t>Tukuma Mākslas muzeja ēkas atjaunošana un modernizācija.</t>
  </si>
  <si>
    <t>Sagatavots pasākumu plāns smagās tehnikas vibrāciju, trokšņu mazināšanas ietekmei uz Jaunpils pili (arhitektūras pieminekli).</t>
  </si>
  <si>
    <t>Jaunpils Dzirnavu kompleksa pārbūve un atjaunošana kultūras un tūrisma piedāvājuma paplašināšanai</t>
  </si>
  <si>
    <t>Jaunpils kultūras nama zāles atjaunošana, tehniskā aprīkojuma modernizācija</t>
  </si>
  <si>
    <t xml:space="preserve">
Izbvētas/pārbūvētas/atjaunotas sabiedriskās tualetes Kandavas pilsētā.</t>
  </si>
  <si>
    <t>Labiekārtotu tualešu izbūve Kandavā</t>
  </si>
  <si>
    <t xml:space="preserve">Uzbūvētas labiekārtotas tualetes parka un Dzirnavu kompleksa apmeklētājiem Jaunpilī. 
</t>
  </si>
  <si>
    <t>U.8.7/50</t>
  </si>
  <si>
    <t>Viesatu kultūras nama ēkas remonts kopienu centra, bibliotēkas vides pieejamības nodrošināšanai, teritorijas labiekārtošana.</t>
  </si>
  <si>
    <t>Veikts Viesatu kultūras nama ēkas remonts kopienu centra, bibliotēkas vides pieejamības nodrošināšanai, veikta apkures sistēmas atjaunošana ēkā, teritorijas labiekārtošana - automašīnu stāvlaukuma atjaunošana.</t>
  </si>
  <si>
    <t>U.2.2/32</t>
  </si>
  <si>
    <t>U.2.2/33</t>
  </si>
  <si>
    <t>U.2.2/34</t>
  </si>
  <si>
    <t xml:space="preserve">Jaunpils Amatu mājas telpu atjaunošana, vides pieejamības nodrošināšana </t>
  </si>
  <si>
    <t>Nomainītas morāli un fiziski novecojušas iekārtas parkos, daudzdzīvokļu dzīvojamo māju pagalmos u.c. teritorijās. 
Ierīkoti jauni un papildināti ar jaunām iekārtām esošie laukumiņi, piemēram, jaunu izveide Stacijas ielā  un Veļķos Tukumā, citos Tukuma mikrorajonos, esošo atjaunošana vai papildināšana Zīļu ielā 12A Kandavā, Zantē, Zemītē, Cērē, Valdeķos, Matkulē, Vānē, Engurē, Jaunpilī, Lestenē, Irlavā, Saules ciemā (Jaunpils pag.) u.c.</t>
  </si>
  <si>
    <t>U.8.7/16</t>
  </si>
  <si>
    <t>Ūdensapgādes un kanalizācijas sistēmu pilnveide Milzkalnē</t>
  </si>
  <si>
    <t xml:space="preserve">Uzlaboti ŪK pakalpojumi Milzkalnes ciemā, tai skaitā nodrošinot šos pakalpojumus ciema publiskajām iestādēm. </t>
  </si>
  <si>
    <t>SIA "Tukuma ūdens", Engures pagasta pārvalde</t>
  </si>
  <si>
    <t>U.8.1/37</t>
  </si>
  <si>
    <t>Gājēju ceļa izbūve Smārdes pagastā no Tukuma robežas līdz Milzkalnei</t>
  </si>
  <si>
    <t>U.7.3/22</t>
  </si>
  <si>
    <t>Izstrādāts tehniskais projekts un veikta  gājēju celiņa izbūve 2,4 km gar Rīgas ielu un autoceļu V1446 Tukuma -Milzkalne</t>
  </si>
  <si>
    <t>U.7.2/51</t>
  </si>
  <si>
    <t>Ielu un ceļu infrastruktūras uzlabošana Smārdes pagastā</t>
  </si>
  <si>
    <t>U.8.7/52</t>
  </si>
  <si>
    <t>Veikta teritorijas labiekārtošana pie Lestenes brāļu kapiem</t>
  </si>
  <si>
    <t>Veikta Ķimšu ūdenskrātuves pārgāžņu atjaunošana, nodrošinot Ķimšu ūdenskrātuves ūdenslīmeni un iedzīvotāju drošību</t>
  </si>
  <si>
    <t>Pašvaldības ēku atjaunošana un energoefektivitātes palielināšana Jaunpils un Viesatu pagastos</t>
  </si>
  <si>
    <t>U.8.7/53</t>
  </si>
  <si>
    <t>Jaunpils ciema teritorijas labiekārtošana, nodrošinot vienotu stilu</t>
  </si>
  <si>
    <t>U.7.2/52</t>
  </si>
  <si>
    <t>Ielu, ceļu, daudzdzīvokļu māju pagalmu  un laukumu segumu uzlabošana Jaunpils un Viesatu pagastu pārvaldē</t>
  </si>
  <si>
    <t>Pils laukuma atjaunošana, daudzdzīvokļu māju iekšpagalmu virsmas atjaunošana Jaunpilī, Levestē, Viesataš, Jurģos, virsmas atjaunošana stāvlaukumam pie TOP veikala, virsmas atjaunošana stāvlaukumam pie Viesatu kultūras nama.</t>
  </si>
  <si>
    <t>2023.gada 26.janvāris</t>
  </si>
  <si>
    <t>prot.Nr. 6, 3.§.</t>
  </si>
  <si>
    <t>IP2023.1</t>
  </si>
  <si>
    <t>IP2023.1/U.2.1./1</t>
  </si>
  <si>
    <t>Vānes sākumskola</t>
  </si>
  <si>
    <t>U.5.2/6</t>
  </si>
  <si>
    <t xml:space="preserve">Pašvaldības ēkas "Bērzi", Matkules pagastā energoefektivitātes paaugstināšana. </t>
  </si>
  <si>
    <t>U.8.6/14</t>
  </si>
  <si>
    <t>Elektroautobusa iegāde skolēnu pārvadājumiem izglītības pakalpojuma nodrošināšanai</t>
  </si>
  <si>
    <t xml:space="preserve">Iegādāts jauns M2 klases bezemisiju elektroautobuss un izveidota vai iegādāta elektroautobusa uzlādes stacija, lai varētu nodrošināt izglītojamo mobilitāti, veicinot skolu tīkla sasniedzamību. </t>
  </si>
  <si>
    <t>2023 - 2025</t>
  </si>
  <si>
    <t>Attīstības nodaļa, Komunālā nodaļa, Izglītības pārvalde</t>
  </si>
  <si>
    <t>AF</t>
  </si>
  <si>
    <t>Slampes pagasta pārvalde</t>
  </si>
  <si>
    <t xml:space="preserve"> Džūkstes pagasta pārvalde</t>
  </si>
  <si>
    <t>Slampes  pagasta pārvalde</t>
  </si>
  <si>
    <t>Slampes pagasta pārvalde, Džūkstes pagasta pārvalde</t>
  </si>
  <si>
    <t>Tukuma PII "Taurenītis" energoefektivitātes paaugstināšana,  telpu atjaunošana un teritorijas labiekārtošana</t>
  </si>
  <si>
    <t>Kandavas Ugunsdzēsēju depo torņa un ēkas atjaunošana</t>
  </si>
  <si>
    <t xml:space="preserve">Atjaunots ugunsdzēsēju depo tornis Kandavā, Tirgus laukumā,   izbūvējot skatu torni un attīstot Ugundzēsēju depo ēku kā tūrisma piesaistes objektu. </t>
  </si>
  <si>
    <t xml:space="preserve"> (prot. Nr. 1, 27.§.) </t>
  </si>
  <si>
    <t>Jaunpils vidusskolas ēkas, sākumskolas ēkas  un pirmskolas grupas "Zemenīte" ēku fasādes un iekštelpu atjaunošana un materiāltehniskās bāzes uzlabošana.</t>
  </si>
  <si>
    <r>
      <t xml:space="preserve">Nomainīti visi skatītāju zonas soli Durbes estrādē (t.sk. betonējamā un koka daļa) (115 000 </t>
    </r>
    <r>
      <rPr>
        <i/>
        <sz val="12"/>
        <rFont val="Times New Roman"/>
        <family val="1"/>
        <charset val="186"/>
      </rPr>
      <t>euro</t>
    </r>
    <r>
      <rPr>
        <sz val="12"/>
        <rFont val="Times New Roman"/>
        <family val="1"/>
        <charset val="186"/>
      </rPr>
      <t>).
Durbes estrādes kopējā platība 4998 m2.</t>
    </r>
  </si>
  <si>
    <r>
      <t xml:space="preserve">Ierīkotas tribīnes pie futbola laukuma Tukuma mākslīgā futbola stadionā Revolūcijas ielā 4 (18 000 </t>
    </r>
    <r>
      <rPr>
        <i/>
        <sz val="12"/>
        <rFont val="Times New Roman"/>
        <family val="1"/>
        <charset val="186"/>
      </rPr>
      <t>euro</t>
    </r>
    <r>
      <rPr>
        <sz val="12"/>
        <rFont val="Times New Roman"/>
        <family val="1"/>
        <charset val="186"/>
      </rPr>
      <t>), izbūvēts auto stāvlaukums pie esošā mākslīgā futbola laukuma Revolūcijas ielā (Pauzera pļavas) un sakārtots blakus esošais dabīgā seguma futbola laukums.</t>
    </r>
  </si>
  <si>
    <t>Pārbūvēta Tukuma patversmes ēka - 434.4 m2 platībā:
1) veikta elektroinstalācijas nomaiņa (elektrība, signalizācija internets),
2) veikta ventilācijas sistēmas sakārtošana,
3) veikta apkures sistēmas sakārtošana (apkures katls) .
4) vides pieejamība (trepes ar iespēju pielikt platformu)</t>
  </si>
  <si>
    <t>Uzlabota ūdensapgādes, notekūdeņu savākšanas un notekūdeņu attīrīšanas kvalitāte Tumes pagastā.
Vecmokās "Krauju urbumā" uzstādīt atdzelžošanas iekārtu 3250 euro. "Vecmokās" un "Dārīši" attīrīšanas iekārtas uzstādīšana 25000 euro (2 ēkas).</t>
  </si>
  <si>
    <t xml:space="preserve">1. Atjaunota Džūkstes pagasta centrā ŪAS:
-atjaunota atdzelžošanas iekārta  - 2688,91 euro;
-izbūvēta ūdens atsāļošanas (osmozes) iekārta - 22772,20 euro.
2. Atjaunota ūdenssaimniecības infrastruktūra Lancenieku ciemā, Džūkstes pagastā.
3. Atjaunota ūdenssaimniecības infrastruktūra Pienavā, Džūkstes pagastā.
Uzlabota ūdensapgādes, notekūdeņu savākšanas un notekūdeņu attīrīšanas kvalitāte Džūkstes pagastā. </t>
  </si>
  <si>
    <t>Apgleznotas fasādes, vides objektu u.c. ierīkošana un uzstādīšana Tukuma pilsētā. 
2022.g. apgleznota Ziedoņa un Literātu sienu Brīvības laukumā 13 (32 800 euro), Meža ielas 25 fasāde (12 000 euro).
Uzstādīts jauns afišu stabs ar kaķi Tukuma pilsētā.
Uzstādīts jauns vides objekts "Bērziņa kaķis" Tukumā.</t>
  </si>
  <si>
    <t>Identifik.:
D vai P</t>
  </si>
  <si>
    <t>Jaunu bezmaksas publisko interneta pieejas vietu un brīvdabas uzlādes soliņu izveide un uzturēšana</t>
  </si>
  <si>
    <t>Kupskalnu dabas takas labiekārtošana</t>
  </si>
  <si>
    <t>U.8.7/54</t>
  </si>
  <si>
    <t>Apgaismojuma izbūve Kupskalnu dabas takas gājēju laipai.</t>
  </si>
  <si>
    <t>2023-2024</t>
  </si>
  <si>
    <t>EZF</t>
  </si>
  <si>
    <t>AKTUALIZĒTS</t>
  </si>
  <si>
    <t>30.03.2022. lēmumu</t>
  </si>
  <si>
    <t xml:space="preserve"> (prot. Nr. 6, 3.§.) </t>
  </si>
  <si>
    <t>Pašvaldības dzīvojamo ēku un publisko ēku energoefektivitātes paaugstināšana</t>
  </si>
  <si>
    <t xml:space="preserve">Veikti pašvaldības dzīvojamo ēku energoefektivitātes paaugstināšanas pasākumi. Veikti visaptveroši energoefektivitātes pasākumi publiskajās ēkās Tukuma novadā </t>
  </si>
  <si>
    <t>Samazinātas siltumnīcefekta gāzu emisijas Tukuma novada pašvaldības publisko teritoriju apgaismojuma infrastruktūrā, izmantojot tādas tehnoloģijas un videi draudzīgus paņēmienus, kas ļauj samazināt elektroenerģijas patēriņu.  Ielu apgaismojuma gaismekļu nomaiņa uz LED tipa apgaismojumu novadā</t>
  </si>
  <si>
    <t>Videi draudzīgu pasākumu ieviešana un pielāgošanās klimata pārmaiņu radītājiem riskiem. Pāreja uz atjaunojamo energoresursu izmantošanu siltumapgādē un enerģijas ražošanā. Saules paneļu uzstādīšana</t>
  </si>
  <si>
    <t>Ierīkoti rotaļu laukumi ar jaunu aprīkojumu: Jaunpilī, Sēmē, Dzintara ciemā, Slampē, Tumē, Engurē un Lapmežciemā.
Atjaunotas bērnu rotaļu laukuma iekārtas un āra trenažieri, iekārtots atpūtas laukums ar soliņiem Jaunpils centra parkā - Ozolu parks.</t>
  </si>
  <si>
    <t>Veikta atviegloto piestātņu izveidošana ciematu teritorijā rekreācijas un zvejniecības vajadzībām - Bērzciema laivu piestātne</t>
  </si>
  <si>
    <t>Veikti pastāvīgie un ieviesti jauni regulārie piekrastes apsaimniekošanas pasākumi, sadarbībā ar biedrībām un izmantojot iespēju pieteikties LPS finansējuma programmai. Veikta īstenoto projektu pēcuzraudzības rezultātu uzturēšana Rīgas jūras līča piekrastes apsaimniekošanai un infrastruktūras uzturēšanai - niedru un zālāju pļaušana Engures pagastā, Kaņiera ezera biotopa teritorijā.</t>
  </si>
  <si>
    <t>Pašvaldības administrācijas ēkas Talsu ielā 4 Tukumā atjaunošana, pielāgošana administrācijas darbam un teritorijas labiekārtošana</t>
  </si>
  <si>
    <t>Izveidotas brīvpieejas interneta piekļuves vietas un brīvdabas viedierīču uzlādes soliņus tūristu, velobraucēju pieprasītajās teritorijās. Bezvada datortīklu risinājuma un interneta pieslēguma nodrošināšana WiFi4EU (uzturēšana) Kandavas pilsētā</t>
  </si>
  <si>
    <t>Nodrošināta vides pieejamība sociālos pakalpojumus sniedzošajām iestādēm. Vides pieejamības nodrošināšana sociālo pakalpojumu sniegšanas vietās ēkās Skolas ielā 4, Zantē, Tukuma novadā, Zīļu ielā 2, Kandavā, Tukuma novadā</t>
  </si>
  <si>
    <t>Tūrisma un mantojuma attīstības nodaļa,  Īpašumu nodaļa,   Komunālā nodaļa</t>
  </si>
  <si>
    <t>Vānes sākumskolas un pirmskolas atjaunošana un attīstība, teritorijas labiekārtošana, materiāltehniskās bāzes uzlabošana</t>
  </si>
  <si>
    <r>
      <t xml:space="preserve">Izbūvēts jumta stāvs skolas ēkā Raudas ielā 6, Tukumā. Palielināts mācību telpu skaits un izbūvētas telpas attīstības centra vajadzībām. (65 000 </t>
    </r>
    <r>
      <rPr>
        <i/>
        <sz val="12"/>
        <rFont val="Times New Roman"/>
        <family val="1"/>
      </rPr>
      <t>euro</t>
    </r>
    <r>
      <rPr>
        <sz val="12"/>
        <rFont val="Times New Roman"/>
        <family val="1"/>
      </rPr>
      <t>)</t>
    </r>
  </si>
  <si>
    <t>Tukuma Mūzikas skolas telpu atjaunošana, paplašināšana un jaunu mūzikas instrumentu iegāde, projekta izstrāde</t>
  </si>
  <si>
    <t>Tukuma Mākslas skolas ēkas Lielā ielā 25 atjaunošana, piebūves projektēšana</t>
  </si>
  <si>
    <t>U.2.3/21</t>
  </si>
  <si>
    <t>Tukums - UNESCO Radošo pilsētu tīkla literatūras pilsēta</t>
  </si>
  <si>
    <t xml:space="preserve">
Kultūras un sporta nodaļa, biedrība "Tukuma literātu apvienība"</t>
  </si>
  <si>
    <t>U.2.1/32</t>
  </si>
  <si>
    <t xml:space="preserve">Lapmežciema Tautas nama telpu atjaunošana un materiāli tehniskās bāzes uzlabošana un   ēkas fasādes atjaunošana, nostiprināti pamati un izbūvēts neremontētais korpuss. </t>
  </si>
  <si>
    <t>Veikta Tautas nama iekštelpu atjaunošana,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 Veikta ēkas fasādes atjaunošana, nostiprināti pamati un izbūvēts neremontētais korpuss, izceļot šo ēku kā ēku, kas ir celta par zvejnieku naudu, paredzot vietējā kultūrvēsturiskā mantojuma izcelšanu un sasaisti ar Zvejnieku zvaigžņu ceļa parku un Lapmežciema muzeju.</t>
  </si>
  <si>
    <t>U.6.2/12</t>
  </si>
  <si>
    <t>Pūres PII „Zemenīte” energoefektivitātes paaugstināšana,  teritorijas labiekārtošana, telpu atjaunošana un aprīkojuma iegāde</t>
  </si>
  <si>
    <t>2023.gada 25.maijs</t>
  </si>
  <si>
    <t>IP2023.2</t>
  </si>
  <si>
    <t>IP2023.1/U.2.1./2</t>
  </si>
  <si>
    <t>650 946,23</t>
  </si>
  <si>
    <t>Valsts Kases aizņēmums</t>
  </si>
  <si>
    <t>Valsts Kases aizņēmums būvprojekta I.kārtas īstenošanai</t>
  </si>
  <si>
    <t>Energoefektivitātes paaugstināšana Tukuma PII "Vālodzīte"</t>
  </si>
  <si>
    <t>Veikta Tukuma PII „Vālodzīte” Spartaka ielā 18, Tukumā, ēkas pārbūve. Veikti energoefektivitātes paaugstināšanas pasākumi, kas ir paredzēti ēkas energosertifikātā.</t>
  </si>
  <si>
    <t>Veikta Tukuma PII „Vālodzīte” Spartaka ielā 18, Tukumā, ēkas iekšējo inženiertīklu pārbūve, t.sk. ūdensvadu un kanalizācijas sistēmas pārbūve, ventilācijas, elektroapgādes un apgaismojuma nomaiņa, apkures sistēmu iekšējo tīklu un siltummezglu nomaiņa. Veikta ārējo inženiertīklu pārbūve, t.sk. ūdensvada, kanalizācijas, lietusūdens kanalizācijas un drenāžas izbūve.</t>
  </si>
  <si>
    <t xml:space="preserve">Veikta skolas ēkas un mācību telpu pārbūve, t.sk. sporta zāles jumta logu maiņa, 4 (četru) klašu telpu pamatu, ārsienu un jumtu siltināšana, jumta seguma, logu nomaiņa kvalitatīva mācību procesa nodrošināšanai izglītojamajiem drošā vidē. Veikti energoefektivitātes paaugstināšanas pasākumi 9 (deviņos) mācību kabinetos, pagarinātās dienas grupas telpās un sporta zāles sienas siltināšana, kas ietver logu, jumta seguma maiņu un fasādes siltināšanu. </t>
  </si>
  <si>
    <t xml:space="preserve"> (prot. Nr. 6, 17.§.) </t>
  </si>
  <si>
    <t>25.05.2023. lēmumu Nr.TND/23/295</t>
  </si>
  <si>
    <t>Nr.TND/23/295 (prot.Nr.6, 17 .§)</t>
  </si>
  <si>
    <t>Nr.TND/23/27 (prot.Nr. 1, 27 .§.)</t>
  </si>
  <si>
    <t xml:space="preserve">Tukuma novada attīstības programma 2022.-2028. gadam ir Tukuma novada pašvaldības vidēja termiņa attīstības plānošanas dokuments, kurā noteiktas pašvaldības prioritātes, rīcības virzieni un uzdevumi. 
Apvienotais rīcības un investīciju plāns (turpmāk - plāns) ir Tukuma novada attīstības programmas 2022.–2028. gadam viena no četrām sadaļām septiņu gadu periodam. 
Plānā ir iekļauti 2021. gadā apvienoto bijušo Tukuma, Kandavas, Jaunpils un Engures novadu aktuālie, īstenošanā esošie un perspektīvās darbības un projekti, ir norādīta to indikatīvā investīciju finansējuma summa (virs 50 000 EUR), sasniedzamie rezultāti, iespējamais īstenošanas periods un atbildīgie par ieviešanu.
Plānā ir sadalījums pa astoņiem rīcības virzieniem: RV1: Izglītība, RV2: Kultūra un kultūrvide, RV3: Veselība un sports, RV4: Sociālā aizsardzība, RV5: Pārvaldība un sadarbība, RV6: Uzņēmējdarbība, RV7: Mobilitāte, satiksmes un sakaru infrastruktūra, RV8: Vides infrastruktūra.
Katra rīcības virziena sasniegšanai izvirzīti: uzdevumi (U) - darbības (D) (regulāri veicami pasākumi, plānojot tam finansējumu ikgadējā Tukuma novada pašvaldības budžetā) - projekti (P) (vienreizēji pasākumi, kas tiek finansēti ne tikai no Tukuma novada pašvaldības budžeta, bet arī citiem piesaistīto finanšu avotiem).												</t>
  </si>
  <si>
    <t xml:space="preserve">26.01.2023. lēmumu Nr.TND/23/27 </t>
  </si>
  <si>
    <t>1. Tukuma zīmolvedības stratēģijas 2022-2027 izstrāde, sagatavojot priekšlikumus pilsētvides veidošanai, balstoties uz kultūras un mantojuma vērtībām (10000 EUR);
2. Tukuma pilsētas apakšzīmola "Tukums - dārzu pilsēta" attīstība un pilsētas identitātes veidošana (virtuālā Ziedoņa dārza izveide - mājas lapa, kas stāsta par Ziedoņa dārzu Mālkalnā, Imantu Ziedoni un viņa attiecībām ar Tukumu, Tukuma vēsturi kā par dārzu pilsētu, par vēsturiskajiem dārziem Tukumā un apkārtnē);
3. Tukuma-Smukuma semināri (ik gadu 1200 EUR) un konkurss "Tukuma smukums" vasarā (7000 EUR) un "Ziemassvētku smukums" ziemā (7000 EUR);
4. Jaunpils zīmolvedības plāns un tā ieviešana, aktualitāte;
5. Abavas senlejas kā Kandavas pilsētas un senlejas zīmola veidošana/attīstība vides un teritorijas attīstībai, identitātes stiprināšanai utt;
6. Viesatu pagasta ģerboņa izveide;
7. Jaunpils un Viesatu pagastu vēstures liecību saglabāšana - grāmātas "Jaunpils un apkārtnes lauksaimniecība" turpinājums. Viesatu pagasta vēstures apkopojums, grāmatas izdošana.</t>
  </si>
  <si>
    <t>Tukuma mākslas muzeja mākslas darbu kolekcijas digitāla eksponēšana uz ēku sienām, lai nodrošinātu Tukuma mākslas muzeja kolekcijas pieejamību. Izveidots tūrisma maršruts Kurzemē. Reģionāla mēroga projekta ideja, kas iesniegta Kurzemes plānošanas reģionā kopā ar Talsu, Kuldīgas un Saldus pašvaldību. Nodrošinātas tematiem atbilstošas mākslas kolekciju projekcijas, izveidotas dažādas mākslas programmas. Mākslas kolekcijas ir pieejamas visu gadu ikvienam Tukuma novada viesim.</t>
  </si>
  <si>
    <t>Izstrādāts Tukuma vecpilsētas pārvaldības plāns un īstenoti pasākumi vecpilsētas infrastruktūras uzlabošanai un vēsturiskā mantojuma izpētei un saglabāšanai:
1. Vecpilsētu kultūrvēsturiskās izpētes un inventarizācijas, sagatavojot ieteikumus ēku vai to detaļu saglabāšanai (40 000 EUR);
2. Vecpilsētu tematiskie plānojumi (25 000 EUR);
3. Vecpilsētu ēku krāsu pašu sagatavošana (44 000 EUR);
4. Rokasgrāmatas ar praktiskiem ieteikumiem sagatavošana iedzīvotājiem ēku saglabāšanai, uzturēšanai un atjaunošanai vecpilsētās . Regulāra komunikācija ar iedzīvotājiem, izglītošanas pasākumi (6000 EUR);
5. Turpināt vēsturisko būvdetaļu un fašāžu atjaunošanas atbalsta programmu, izstrādāt aktuālas jaunas atbalsta programmas (min 20 000 EUR gadā) un vispārēju kultūrvēsturisko ēku un objektu atjaunošanu (sagatavot prioritāro ēku un objektu atjaunošanas sarakstu; veikt ēku un objektu atjaunošanu; pilsētu kultūrvēsturiskā centra ēku lietderīga izmantošana; veikta izpēte un identificētas kultūrvēsturisko ēku izmantošanas iespējas).
6. Īstenoti pasākumi  komunālās infrastruktūras uzlabošanai un pašvaldības ēku sakārtošanai.</t>
  </si>
  <si>
    <t>1. Nomainīts "Pils torņa" dakstiņu jumta segums, izveidota siltumizolācija, modernizēta elektroinstalācija, restaurēti logi un durvis, interjera elementi. 
2. Ēka pieslēgta centralizētajai apkures sistēmai. 
3. Bēniņos novietots tālskatis, kas veicina tūristu pieplūdumu. 
4. Veikta teritorijas labiekārtošana. 
5. Nomainīti ekrāna moduļi vides objektā "Vārti no pagātnes uz nākotni"</t>
  </si>
  <si>
    <r>
      <t xml:space="preserve">1. Restaurēta klēts un kalpu māja. (2020.g. kalpu mājas A-D korpusa jumta konstrukciju glābšanas darbi 50 000 </t>
    </r>
    <r>
      <rPr>
        <i/>
        <sz val="12"/>
        <rFont val="Times New Roman"/>
        <family val="1"/>
        <charset val="186"/>
      </rPr>
      <t>euro</t>
    </r>
    <r>
      <rPr>
        <sz val="12"/>
        <rFont val="Times New Roman"/>
        <family val="1"/>
        <charset val="186"/>
      </rPr>
      <t xml:space="preserve">). 
2. Veikta pamatu hidroizolācija un izbūvēta lietusūdens novadīšanas sistēma, novadot ūdeni nost no kalpu mājas pagraba, rekonstruēts 1 siltumapgādes posms (kalpu māja-pils).
3. Restaurēts akmens apkārtmūris (1 posms restaurēts 2019.gadā).
4. Izbūvēts stāvlaukums pie Durbes pils.
5. Izveidotas ekspozīcijas un iegādātas mēbeles izstāžu eksponēšanai (2020.g. VKKF ar 10000 </t>
    </r>
    <r>
      <rPr>
        <i/>
        <sz val="12"/>
        <rFont val="Times New Roman"/>
        <family val="1"/>
        <charset val="186"/>
      </rPr>
      <t>euro</t>
    </r>
    <r>
      <rPr>
        <sz val="12"/>
        <rFont val="Times New Roman"/>
        <family val="1"/>
        <charset val="186"/>
      </rPr>
      <t xml:space="preserve"> atbalstīts projekts "Durbes pils lielās zāles ekspozīcijas pabeigšana", kopējās izm. 40000 </t>
    </r>
    <r>
      <rPr>
        <i/>
        <sz val="12"/>
        <rFont val="Times New Roman"/>
        <family val="1"/>
        <charset val="186"/>
      </rPr>
      <t>euro</t>
    </r>
    <r>
      <rPr>
        <sz val="12"/>
        <rFont val="Times New Roman"/>
        <family val="1"/>
        <charset val="186"/>
      </rPr>
      <t xml:space="preserve">).
6. Iegādāts jauns flīģelis Tukuma muzejam novietošanai Durbes pilī. (40 000 </t>
    </r>
    <r>
      <rPr>
        <i/>
        <sz val="12"/>
        <rFont val="Times New Roman"/>
        <family val="1"/>
        <charset val="186"/>
      </rPr>
      <t>euro</t>
    </r>
    <r>
      <rPr>
        <sz val="12"/>
        <rFont val="Times New Roman"/>
        <family val="1"/>
        <charset val="186"/>
      </rPr>
      <t xml:space="preserve">, 2020.g.).
7. Ierīkots grants iesegums un funkcionāls apgaismojums, uzstādītas arhitektūras mazās formas, teritorijas pielāgošana rekreācijai.
Izveidota brīvdabas ekspozīcija. Attīrīta parka A daļa no krūmiem un pašizsējas kokiem, atjaunota meliorācijas sistēma, iztīrīts pils dīķis, iekonservētas oranžērijas drupas, nojaukti grausti. </t>
    </r>
  </si>
  <si>
    <t>Saglabāts un attīstīts Tukuma pilsētas kultūrvēsturiskais mantojums, veicot ēkas Brīvības laukumā 21, Tukumā, restaurāciju/atjaunošanu un izveidojot ekspozīciju "Tukumnieka māja"  (Valsts nozīmes pilsētbūvniecības piemineklis Nr.7453 - Tukuma pilsētas vēsturiskais centrs).</t>
  </si>
  <si>
    <r>
      <t xml:space="preserve">Sakārtots Brīvības laukumam piegulošs īpašums, kur pašvaldībai pieder daļa no kopīpašuma; kopīgi radīta publiskā rekreācijas infrastruktūra; uzlabots laukuma vizuālais tēls vienā laukuma malā. Luterāņu baznīcas Tukumā teritorijas labiekārtošana publiskai pieejamībai, Luterāņu baznīcai bruģēšanas darbi iekšpagalmā 6520 </t>
    </r>
    <r>
      <rPr>
        <i/>
        <sz val="12"/>
        <rFont val="Times New Roman"/>
        <family val="1"/>
        <charset val="186"/>
      </rPr>
      <t>euro</t>
    </r>
    <r>
      <rPr>
        <sz val="12"/>
        <rFont val="Times New Roman"/>
        <family val="1"/>
        <charset val="186"/>
      </rPr>
      <t>.</t>
    </r>
  </si>
  <si>
    <t xml:space="preserve">1. Labiekārtota Pastariņa muzeja sēta, iekļaujot ilggadīgos stādījumus, solus, tiltiņus u.c. 
2. Atjaunots akmens mūra pagrabs. 
3. Pabeigta ekspozīcija "Modernā lauksaimniecība" (100-gades Programma) 
4. Uzbūvēta lauksaimniecības tehnikas kolekcijas glabātuve.
5. Uzbūvēts apmeklētāju uzņemšanas centrs. 
6. Ierīkots stāvlaukums un izveidota tualete apmeklētājiem. 
7. Izveidota tirdzniecības vieta. </t>
  </si>
  <si>
    <t xml:space="preserve">1. Izstrādāts glābšanas projekts. 
2.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3. Uzbūvēts jauns malkas šķūnis. 
4. Izveidota moderna ekspozīcija Džūkstes Pasaku muzejā "A.Lerhis-Puškaitis un pasakas".
5. Iegādāts aprīkojums.
6. Izveidots Džūkstes pasaku dārzs pie Džūkstes pasaku muzeja. Atjaunoti apstādījumi, izbūvēta pastaigu taka ar informācijas stendiem, izveidots bērnu rotaļu laukums. </t>
  </si>
  <si>
    <t xml:space="preserve">Veikta Pulvertorņa saglabāšana, pārbūve, iekļaujot kultūrvides atjaunināšanu ekonomiskās izaugsmes veicināšanai.
1. Atjaunotas Pulvertorņa norobežojošās konstrukcijas (atjaunota fasāde, hidroizolēti pamati, atjaunots cokols, atjaunots manteļskurstenis), lai novērstu ārējo apstākļu ietekmi uz valsts aizsargājamo kultūrvēsturisko pieminekli. 
2. Izbūvētas iekštelpas, pielāgojot muzeja vajadzībām. 
3. Izveidota interaktīva ekspozīcija par vēsturiskā šaujampulvera tapšanas procesu. </t>
  </si>
  <si>
    <t>1. Saglabāts, aizsargāts un attīstīts valsts kultūras arhitektūras piemineklis Nr.6822 - Lestenes luterāņu baznīca. 
2. Restaurēts altāris retabls. 
3. Atjaunota kancele, ērģeles un citi interjera elementi.</t>
  </si>
  <si>
    <t>Veikta pašvaldībai piederošo būvju atjaunošana, atjaunojot gan iekštelpas, gan fasādi. Izveidota ventilācijas sistēma. Pielāgotas telpas cilvēkiem ar kustību traucējumiem. Veikta muižas teritorijas apzaļumošana, uzstādītas āra mēbeles - soli, galdi. Izveidota apmeklētājiem ērta apgaismojuma sistēma, kas izgaismo teritoriju un ēkas. Izremontēta muižas kamīnzāle, radot tūrismam pievilcīgu vidi. Veikta Kalna ratnīcas pagraba velvju un mūra sienas restaurācija.
Muižas kompleksa jumta un pagraba pārseguma renovācija. Izveidots Šlokenbekas spirta brūzis tūrisma pakalpojuma klāsta paplašināšanai.</t>
  </si>
  <si>
    <t>Datu bāzes izveide par valsts un pašvaldības aizsardzībā esošajiem dabas un kultūras mantojuma pieminekļiem, objektiem un teritorijām   +   interneta vietnē (tukums.lv vai mantojums.tukums.lv) izveidota sadaļa ar ieteikumiem piemienkļu īpašniekiem un apsaimniekotājiem to saglabāšanā, uzturēšanā , par atbalsta iespējām, konsultācijām u.c. lietderīgu informāciju</t>
  </si>
  <si>
    <t>Moderna kultūras centra izveide. Īstenots Tukuma kultūras nama atjaunošanas, modernizācijas projekts.
Veikta kultūras nama jaunākās ēkas daļas pārbūve un vecās daļas (Viesīgās biedrības nams) restaurācija, tajā skaitā veikti ēkas energoefektivitātes uzlabošanas pasākumi. Veikta teritorijas labiekārtošana un stāvlaukuma izbūve (blakus īpašuma iegāde - ēkas Lielā ielā 3, Tukumā, nojaukšana un teritorijas labiekārtošana).
Drošības un ugunsdrošības sistēmu pārbūve. Kanalizācijas cauruļu nomaiņa un publiskās zonas labierīcību kosmētiskais remonts (novērsta avārijas stāvokļa situācija labierīcību telpās apmeklētājiem un amatieru mākslas kolektīvu dalībniekiem).</t>
  </si>
  <si>
    <t>1. Nomainīti apkures radiatori
2. Veikta fasādes atjaunošana (veikta Kandavas kultūras nama fasādes atjaunošanas būvniecības ieceres dokumentācijas izstrāde 06.2021.-01.2022.)
3. Izveidota vides pieejamība personām ar kustību traucējumiem
4. Veikta sānsienu siltināšana.
5. Foajē atjaunošana. 
6. Izstrādāta radošā pagalma vizuālā un saturiskā koncepcija.
7. Izveidots radošais pagalms pie Kandavas kultūras nama.</t>
  </si>
  <si>
    <t>1. Izbūvēta piebūve pie esošās ēkas, kas piemērota kultūras nama funkciju nodrošināšanai.
2. Ierīkots zāles, skatuves, sienu apgaismojums.</t>
  </si>
  <si>
    <t>Veikta Jaunpils kultūras nama zāles atjaunošana, tehniskā aprīkojuma modernizācija.</t>
  </si>
  <si>
    <t>1. Pārbūvētas kora kāpes.
2. Izbūvēta zemskatuve.
3. Labiekārtota teritorija.
4. Izbūvēts gājēju celiņš - kāpnes.
5. Izbūvētas tualetes.
6. Iegādāts aprīkojums.</t>
  </si>
  <si>
    <t>1. Veikta Pūres estrādes pārbūve un labiekārtota teritorija.
2. Veikta Zantes estrādes pārbūve un labiekārtota teritorija.
3. Veikta Matkules estrādes izbūve un labiekārtota teritorija.
4. Atjaunota Irlavas Studentkalna estrāde, izbūvēts apgaismojums.                                              
5.Veikta Engures Auniņparka estrādes pārbūve un labiekārtota teritorija.
6. Veikta Cēres pagasta estrādes izbūve un labiekārtota teritorija.
7. Veikta Degoles pagasta Čubatu estrādes pārbūve un teritorijas labiekārtošana.
8. Veikta Jaunpils parka estrādes un skatītāju solu atjaunošana, teritorijas labiekārtošana.
9. Veikta vasaras estrādes Tumes pagastā pie Tumes strauta izbūve un teritorijas labiekārtošana.
10. Veikta Lapmežciema pagasta estrādes pārbūve.</t>
  </si>
  <si>
    <t>Tukuma pilsētas Kultūras nams</t>
  </si>
  <si>
    <t xml:space="preserve">Atjaunota ēkas fasāde un jumts Harmonijas ielā 7, Tukumā, kultūrvēsturiskās apbūves saglabāšanai un pievilcībai. Restaurēti būvgaldniecības izstrādājumi. Modernizēta elektroinstalācija. Izbūvēts pieslēgums centralizētajai apkures sistēmai, veikts muzeja telpu remonts. Labiekārtota teritorija.
 </t>
  </si>
  <si>
    <t xml:space="preserve">Kandavas muzeja telpu paplašināšana un labiekārtošana krājumu glabāšanai, muzeja infrastruktūras atjaunošana, materiālās bāzes papildināšana. Izvietots krājums muzeja 2.stāvā, pārbūvētas pagraba telpas, izveidoti interaktīvi muzeja apskates objekti. Organizētas izbraukuma ekspedīcijas. Izveidoti digitalizēti novadnieku stāstu krājumi par dažādām tēmām visos novada pagastos. Krājums padarīts pieejams vismaz novada muzejā un visās bibliotēkās, atzīmējot K.Mīlenbaha 165 gadu jubileju. Vākti, apkopoti un digitalizēti novadpētniecības materiāli.
Izveidota „Vēstures telpa” Matkules pagastā.
Digitalizēta 1936.gada „Cēres Hronika”. Nodrošināta muzeja vides pieejamība, nobruģējot pievadceļu (~100 m), pielāgotas telpas māmiņām ar zīdaiņiem. </t>
  </si>
  <si>
    <t xml:space="preserve">Izveidots jauns kultūrizglītības objekts - vēsturiska Lapmežciema zvejnieka sēta zvejnieku mājā "Gaiķi". </t>
  </si>
  <si>
    <t>Veikta ēkas Baznīcas ielā 3, Kandavā, pārbūve, pielāgojot izstāžu zāles vajadzībām.</t>
  </si>
  <si>
    <t>Izveidotas telpas mākslinieku radošajai darbībai, iespēja apmeklētājiem piedalīties radošajā procesā, iekārtotas pašvaldībai piederošajos īpašumos (Tukuma pilsēta) un izvērtēta sadarbības projekta veidošana ar NVO.</t>
  </si>
  <si>
    <t>Veikts Jaunpils Amatu mājas 1.stāva remonts, nodrošinot vides pieejamību nodarbību telpās amatu prasmju attīstībai, t.sk. personām ar GRT</t>
  </si>
  <si>
    <t xml:space="preserve">1. Ekspozīcijas pilnveide ar interaktīviem risinājumiem.
2. Inventāra iegāde dažādām radošām aktivitātēm (piem., radošās darbnīcas). </t>
  </si>
  <si>
    <t>1. Nodrošināta materiāltehniskā bāze bibliotēkās - nodrošināšana ar galda spēlēm, datorspēlēm, attīstošajām spēlēm, video arhīvu veidošana, kas pieejami lietotājiem.
2. Labiekārtot bibliotēku telpas.
3. Cēres bibliotēkas koridora un nodarbību telpas remonts.
4.Izbūvēta tualete Zemītes bibliotēkā.
5. Iegādāts aprīkojums un mēbeles novada bibliotēkām.
6.Paplašinātas Sēmes bibliotēkas telpas (risinājums - piebūve pie esošās ēkas).
7. Veikts Bērzciema bibliotēkas jumta remonts.
8. Kandavas pilsētas bibliotēkas izveide kā multifunkcionāls centrs Sinagogas ēkā Lielā ielā 31, Kandavā.</t>
  </si>
  <si>
    <r>
      <t xml:space="preserve">Izveidoti starpdisciplināra rakstura uzvedumi un pasākumi - </t>
    </r>
    <r>
      <rPr>
        <i/>
        <sz val="12"/>
        <rFont val="Times New Roman"/>
        <family val="1"/>
      </rPr>
      <t>deja+dziesma+dzeja</t>
    </r>
    <r>
      <rPr>
        <sz val="12"/>
        <rFont val="Times New Roman"/>
        <family val="1"/>
      </rPr>
      <t>, piesaistītas jauna mērķa auditorijas</t>
    </r>
    <r>
      <rPr>
        <sz val="12"/>
        <rFont val="Times New Roman"/>
        <family val="1"/>
        <charset val="186"/>
      </rPr>
      <t>.</t>
    </r>
  </si>
  <si>
    <t>Daudzveidīga pasākumu kalendāra sagatavošana un profesionālās mākslas iekļaušana tajā.</t>
  </si>
  <si>
    <t>Veikta regulāra informācijas izvietošana par pasākumiem Tukuma novada plašsaziņas līdzekļos un interneta resursos.</t>
  </si>
  <si>
    <t>Nodrošināts transports.</t>
  </si>
  <si>
    <t>Tautas lietišķās mākslas studiju un apvienību atbalstīšana + jaunatnes iesaiste tradicionālo amatu apguvē + lietišķās mākslas jaunrades procesu veicināšana (jaunie mākslinieki tiek iepazīstināti ar tradicionālo mākslu un otrādi, lai tradicionālie amati - aušana, podniecība, kokgriešana nav vecmodīga un aizmirsta).</t>
  </si>
  <si>
    <t>Pilnveidota platforma informācijas plānošanai un izveidošanai, sanāksmes par gada, ceturkšņa un operatīvajiem plāniem, vienošanās par prioritātēm, informācijas par pasākumiem ievietošana pašvaldības tīmekļa vietnē.</t>
  </si>
  <si>
    <t>Popularizēti Leģendu, pasaku un kino  dažādos žanros un formās. Organizēti rakstniecības pasākumi bibliotēkā un popularizēti novadnieku darbi. Organizētas tikšanās ar pazīstamiem novada literātiem. Pasākumi, akcijas, īsfilmas, konkursi jauniešu esejām, kurās izmantoti Tukuma novadā radīti literārie tēli. Organizēti kino festivāli, mākslas pasākumi.</t>
  </si>
  <si>
    <t>Māksliniecisko kolektīvu darbības popularizēšana jauniešu vidū un jaunu dalībnieku piesaiste amatierkolektīviem vai cita veida saturīgai brīvā laika pavadīšanai.</t>
  </si>
  <si>
    <t>Attīstīta Tukuma novada baznīcu pieejamība, veidota sadarbība vasaras skolu, nometņu organizēšanā, organizēti regulāri kultūras pasākumi un koncerti, izmantojot baznīcu infrastruktūru.</t>
  </si>
  <si>
    <t xml:space="preserve">1. Pieteikums UNESCO Radošo pilsētu tīklam, lai kļūtu par literatūras pilsētu;
2. Pašvaldības sadarbība ar Tukuma literātu apvienību plānotās programmas īstenošanā; 
3. Tukuma un Tukuma novada literārā mantojuma popularizēšana un jaunrades veicināšana;
4. Infrastruktūra, pasākumi aktīvai dzīvei, kultūras piedāvājuma daudzveidība;
5. Piederības sajūtas veicināšana izglītības, kultūras pakalpojumos;
6. Sociāli iekļaujoši kultūras pasākumi, diasporas iesaiste;
7. Veicināt literatūras mijiedarbību ar mākslu, tradicionālo mākslu, mūziku, kino, pilsētvidi u.c.
8. Nepārtrauktība Tukuma īpašās literārās vides saglabāšanā;
9. Pašvaldības atbalsta sniegšana iedzīvotāju un nevalstisko organizāciju iniciatīvu īstenošanai kultūras jomā;
10. Kultūras resursu izmantošana ekonomiski pievilcīgas dzīves vides attīstības veicināšanā; </t>
  </si>
  <si>
    <t>Uzlabota mācību vide Tukuma vispārējās izglītības iestādēs (Tukuma 2.vidusskolā, Tukuma E.Birznieka-Upīša 1.pamatskolā, Tukuma Raiņa Valsts ģimnāzijā un bij.Tukuma 2.pamatskolā):
- Aprīkots vai izveidots jauns dabaszinātņu kabinets 7.-9. klasēm;
- Ieviests IKT risinājums un iegādāts aprīkojums;
- Izveidota moderna un ergonomiska mācību vide, tai skaitā būvdarbi (Tukuma 2.vidusskolas pārbūve).</t>
  </si>
  <si>
    <t xml:space="preserve"> Uzsākta projektēšana 2022.gadā.
1. Sakārtota lietusūdens atvade no iekļūšanas ēkā.
2. Īstenoti energoefektivitātes pasākumi.
3. Veikts aktu zāles un skatuves grīdas remonts, uzstādīta aktu zāles skaņas sistēma un izolācija, sakārtota akustika, uzstādīts skatuves apgaismojums.
4. Veikta logu konstrukciju maiņa 47.kabinetā (lietus ūdeņi), logu vērtņu konstrukcijas ziemeļu daļā (12 gab.).
5. Veikts centra kāpņu un  kāpņu telpas kosmētiskais remonts.
6. Veikts pedagogu darba telpas un kancelejas remonts.
7. Veikta ķīmijas kabineta un laboratorijas ūdensapgādes, ventilācijas sistēmas modernizācija atbilstīgi prasībām.
8. Veikts metodiskā kabineta remonts un atbilstīgi iekārtots.
9. Izbūvēts mansards, nodrošinot tajā  mākslas darbnīcas un ģimnāzijas muzeju.
10. Izbūvēts apgaismojums teritorijā. 
11.Izbūvētas virszemes elektro pieslēguma vietas.
12. Atjaunota pāreja starp ēkām.</t>
  </si>
  <si>
    <t xml:space="preserve">1. Pārbūvēts skolas jumts (2022.gadā), ventilācija un kanalizācijas sistēma.                                                                                                                                                      2. Labiekārtota teritorija. Izveidota Engures vidusskolas Zaļā klase. 
3. Tehnoloģiju kabinetam veikts remonts, nomainīti skolēnu soli uz mobiliem soliem. Ierīkota novērošanas sistēma Engures vidusskolā.                          4. Pārbūvēts Engures vidusskolas internāta ēkas ūdensvada un kanalizācijas tīkls.                                                                                                 5.Veikts klašu remonts, iegādātas mēbeles un materiāltehniskā bāze mācību kvalitātes nodrošināšanai.                                                                                 6. Atjaunotas Engures vidusskolas internāta ēkas kāpņu margas.              7. Atjaunots Engures vidusskolas internāta ēkas basketbola laukums.           8. Pielāgota telpa muzeja ierīkošanai un izvietota ekspozīcija par jūrskolu Engures vidusskolā  (kādreizējā jūrskola). </t>
  </si>
  <si>
    <t xml:space="preserve">1. Revitalizēta teritorija pie Jaunpils vidusskolas bijušās darbnīcas,  izbūvējot drošu piebraucamo ceļu, automašīnu stāvvietu, atpūtas vietu 4100 m²:                                                                                                                         - Atjaunots segums skolas pagalmā un pie fasādes durvīm 2000 m²                                                                     - izveidoti automašīnu stāvlaukumi pie sākumskolas un pirmskolas ēkām 600 m²;                                                                                                                                                                                 -izbūvēti gājēju celiņi no sākumskolas un pirmskolas ēkām līdz sporta laukumam 83 m² ;
- atjaunots pagalma segums pie sākumskolas 400 m².                                                                                 </t>
  </si>
  <si>
    <t>1. Veikta sākumskolas ēkas un pirmskolas grupas "Zemenīte" ēku fasādes atjaunošana, novēršot siltumizolācijas bojājumus un iekštelpu atjaunošanu.                                                                                                                  2. Veikts vidusskolas ēkas iekštelpu kosmētiskie remonti, modernizācija, ventilācijas sistēmas sakārtošana.</t>
  </si>
  <si>
    <r>
      <t xml:space="preserve">Uzsākta projektēšana 2022.gadā.
1. Izveidots dabaszinātņu kabinets ar jaunām mūsdienīgām mēbelēm un laboratorija ar jaunām iekārtām - nomainītas 2 skolas ēkas vēsturiskās ārdurvis (10 000 </t>
    </r>
    <r>
      <rPr>
        <i/>
        <sz val="12"/>
        <rFont val="Times New Roman"/>
        <family val="1"/>
      </rPr>
      <t>euro</t>
    </r>
    <r>
      <rPr>
        <sz val="12"/>
        <rFont val="Times New Roman"/>
        <family val="1"/>
      </rPr>
      <t xml:space="preserve">), veikts telpu remonts, ierīkota ventilācija ķīmijas kabinetā un laboratorijā, klašu telpās ierīkots siltais ūdens (vecajā daļā), izveidots dabaszinību kabinets ar jaunām mūsdienīgām mēbelēm un laboratorija ar jaunām iekārtām (93 654 </t>
    </r>
    <r>
      <rPr>
        <sz val="12"/>
        <rFont val="Times New Roman"/>
        <family val="1"/>
        <charset val="186"/>
      </rPr>
      <t>euro</t>
    </r>
    <r>
      <rPr>
        <sz val="12"/>
        <rFont val="Times New Roman"/>
        <family val="1"/>
      </rPr>
      <t>).                                                                                                                           2. Veikta skolas aktu zāles grīdas nomaiņa un aktu zāles kosmētiskais remonts, atjaunotas skolas galvenās kāpnes, nomainot flīzes, atjaunotas kāpnes no pamatskolas uz sporta laukumu, iegādāti skolēnu garderobes skapji 400 gab. (jauninājums - ir atvērta tipa skapji).</t>
    </r>
  </si>
  <si>
    <r>
      <t xml:space="preserve">Veikti energoefektivitātes pasākumi: 
- Atjaunota fasāžu un cokola apmetums, izmantojot apmetumu ar zemu siltumcaurlaidības vērtību. Atjaunota ēkas cokolstāva hidroizolācija un lietusūdens novadīšanas sistēma ēkai; 
- Nomainīti logi vecajā korpusā pret jauniem; 
- Nomainīts jumts (70 000 </t>
    </r>
    <r>
      <rPr>
        <i/>
        <sz val="12"/>
        <rFont val="Times New Roman"/>
        <family val="1"/>
      </rPr>
      <t>euro</t>
    </r>
    <r>
      <rPr>
        <sz val="12"/>
        <rFont val="Times New Roman"/>
        <family val="1"/>
      </rPr>
      <t>) un pārsegums;
- Veikta siltināšana; 
- Nomainītas esošās durvis pret jaunām; 
- Izbūvēta decentralizētas mehāniskās ventilācija klases telpās (kopā 25); 
- Modernizēta apkures sistēma - automātikai paredzēta iekštelpu temperatūras samazinājumu nakts laikā, radiatoriem izbūvēti termostatiskie vārsti, balansēta apkures sistēma; 
- Uzstādīti saules PV paneļi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r>
  </si>
  <si>
    <r>
      <t xml:space="preserve">1. Iegādāts jauns aprīkojums un inventārs. Ieviesti IKT risinājumi, t.sk., iegādāti datori, interaktīvās tāfeles, projektori, vebkameras.
Iegādāti 66 gab. garderobes skapīši.
2. Atjaunoti mācību kabineti.
3. Izstrādāts projekts un atjaunotas ārējās kāpnes pie ēkas Lielā ielā 18 (bērnudārzs, 8067 </t>
    </r>
    <r>
      <rPr>
        <i/>
        <sz val="12"/>
        <rFont val="Times New Roman"/>
        <family val="1"/>
      </rPr>
      <t>euro</t>
    </r>
    <r>
      <rPr>
        <sz val="12"/>
        <rFont val="Times New Roman"/>
        <family val="1"/>
      </rPr>
      <t xml:space="preserve">).
4. Uzstādīta skolas zvana sistēma (2580 </t>
    </r>
    <r>
      <rPr>
        <i/>
        <sz val="12"/>
        <rFont val="Times New Roman"/>
        <family val="1"/>
      </rPr>
      <t>euro</t>
    </r>
    <r>
      <rPr>
        <sz val="12"/>
        <rFont val="Times New Roman"/>
        <family val="1"/>
      </rPr>
      <t xml:space="preserve">).
5. Pārbūvēta automātiska ugunsgrēka atklāšanas trauksmes signalizācija (4466 </t>
    </r>
    <r>
      <rPr>
        <i/>
        <sz val="12"/>
        <rFont val="Times New Roman"/>
        <family val="1"/>
      </rPr>
      <t>euro</t>
    </r>
    <r>
      <rPr>
        <sz val="12"/>
        <rFont val="Times New Roman"/>
        <family val="1"/>
      </rPr>
      <t xml:space="preserve">).
6. Apsekota, pārbaudīta un iztīrīta dabiskās ventilācijas sistēma (5115 </t>
    </r>
    <r>
      <rPr>
        <i/>
        <sz val="12"/>
        <rFont val="Times New Roman"/>
        <family val="1"/>
      </rPr>
      <t>euro</t>
    </r>
    <r>
      <rPr>
        <sz val="12"/>
        <rFont val="Times New Roman"/>
        <family val="1"/>
      </rPr>
      <t>).</t>
    </r>
  </si>
  <si>
    <r>
      <t xml:space="preserve">1. Nomainīts darbnīcas ēkas jumts (12 000 </t>
    </r>
    <r>
      <rPr>
        <i/>
        <sz val="12"/>
        <rFont val="Times New Roman"/>
        <family val="1"/>
      </rPr>
      <t>euro</t>
    </r>
    <r>
      <rPr>
        <sz val="12"/>
        <rFont val="Times New Roman"/>
        <family val="1"/>
      </rPr>
      <t>).
2. Atjaunotas pamatskolas klases, kabineti, tualetes.
3. Uzlabota pamatskolas pamatu hidroizolācija.
4. Atjaunota fasāde skolai un veikti siltināšanas pasākumi.
5. Veikti ugunsdrošības pasākumi.
6. Nomainīts skolas stadiona skrejceļu segums, labiekārtots stadions.
7. Iegādāta datortehnika.</t>
    </r>
  </si>
  <si>
    <r>
      <t xml:space="preserve">1. Atjaunota skolas darbnīcas "Rūķīši" ēka, nomainīti ēkas logi un ierīkota centrālā apkure (30000 </t>
    </r>
    <r>
      <rPr>
        <i/>
        <sz val="12"/>
        <rFont val="Times New Roman"/>
        <family val="1"/>
      </rPr>
      <t>euro</t>
    </r>
    <r>
      <rPr>
        <sz val="12"/>
        <rFont val="Times New Roman"/>
        <family val="1"/>
      </rPr>
      <t xml:space="preserve">).
2. Veikta meiteņu mājturības kabineta labiekārtošana - telpu kosmētiskais remonts, aprīkojuma un mēbeļu iegāde.
3. Atjaunoti sanitārie mezgli.
4. Atjaunots sporta laukums.
5. Atjaunoti rotaļu laukuma elementi pie Pūres pamatskolas. Uzstādītas jaunas rotaļu laukuma iekārtas.
6. Aprīkots dabaszinību kabinets ar mācību materiāliem, kas atbilst valsts pamatizglītības standartā noteiktajām prasībām, iegādāti IKT risinājumi un aprīkojums (20000 </t>
    </r>
    <r>
      <rPr>
        <i/>
        <sz val="12"/>
        <rFont val="Times New Roman"/>
        <family val="1"/>
      </rPr>
      <t>euro</t>
    </r>
    <r>
      <rPr>
        <sz val="12"/>
        <rFont val="Times New Roman"/>
        <family val="1"/>
      </rPr>
      <t>).</t>
    </r>
  </si>
  <si>
    <r>
      <t xml:space="preserve">1. Nosiltinātas Tumes skolas ēkas ārsienas (45 000 </t>
    </r>
    <r>
      <rPr>
        <i/>
        <sz val="12"/>
        <rFont val="Times New Roman"/>
        <family val="1"/>
      </rPr>
      <t>euro</t>
    </r>
    <r>
      <rPr>
        <sz val="12"/>
        <rFont val="Times New Roman"/>
        <family val="1"/>
      </rPr>
      <t>).
2. Labiekārtota skolas teritorija, t.sk. bruģēti celiņi operatīvā transporta piekļūšanai, labiekārtots bērnu atpūtas laukums.
3. Atjaunots sporta laukuma skrejceļš, uzstādītas metāla apmales skrejceļa nostiprināšanai.
4. Iegādāts sporta inventārs stadionam.
5. Ieviesti IKT risinājumi, t.sk., iegādāti datori, interaktīvās tāfeles mācību procesa nodrošināšanai.</t>
    </r>
  </si>
  <si>
    <t>1. Izveidota skolas fizisko aktivitāšu teritorijas un citu āra aktivitāšu teritorija. 
2. Izbūvēta dienesta viesnīca Lamežciema pagasta pārvaldes ēkas neizbūvētajā spārnā</t>
  </si>
  <si>
    <t xml:space="preserve">1. Veikts kapitālais remonts 3.stāva koridorā, veikta apkures sistēmas atjaunošana, izbūvēta ventilācija
2. Atjaunots/pārbūvēts sporta laukums. Atjaunots skolas malkas šķūnis.
3. Atjaunots sporta zāles grīdas segums. Uzlabota materiāltehniskā bāze (t.sk. pirmsskolas izglītības grupās): iegādāti pamatlīdzekļi un inventārs mācību procesa nodrošināšanai un mācību procesa kvalitātes uzlabošanai. </t>
  </si>
  <si>
    <t xml:space="preserve">1. Izveidota virtuve meitenēm mājturības stundām.
2. Uzbūvēta saimniecības ēka.
3. Izbūvētas pirmsskolas grupu telpas skolas telpās.                                                                                                  4. Izbūvēts sporta laukums.                                                                                 5. Uzlabota materiāltehniskā bāze (t.sk. pirmsskolas izglītības grupās): iegādāti pamatlīdzekļi un inventārs mācību procesa nodrošināšanai un mācību procesa kvalitātes uzlabošanai. </t>
  </si>
  <si>
    <r>
      <t xml:space="preserve">1. Uzlabota apkures sistēma (25000 </t>
    </r>
    <r>
      <rPr>
        <i/>
        <sz val="12"/>
        <rFont val="Times New Roman"/>
        <family val="1"/>
      </rPr>
      <t>euro</t>
    </r>
    <r>
      <rPr>
        <sz val="12"/>
        <rFont val="Times New Roman"/>
        <family val="1"/>
      </rPr>
      <t xml:space="preserve">), atjaunotas telpas Pūres pamatskolas Jaunsātu filiāles ēkā.
2. Nomainītas 9 durvis skolas ēkai (6000 </t>
    </r>
    <r>
      <rPr>
        <i/>
        <sz val="12"/>
        <rFont val="Times New Roman"/>
        <family val="1"/>
      </rPr>
      <t>euro</t>
    </r>
    <r>
      <rPr>
        <sz val="12"/>
        <rFont val="Times New Roman"/>
        <family val="1"/>
      </rPr>
      <t xml:space="preserve">).
3. Izbūvēts sporta laukums un nodrošināta sporta infrastruktūra skolēniem (70 000 </t>
    </r>
    <r>
      <rPr>
        <i/>
        <sz val="12"/>
        <rFont val="Times New Roman"/>
        <family val="1"/>
      </rPr>
      <t>euro</t>
    </r>
    <r>
      <rPr>
        <sz val="12"/>
        <rFont val="Times New Roman"/>
        <family val="1"/>
      </rPr>
      <t>).
4. Atjaunots rotaļu laukums pie skolas. Papildināts ar rotaļu iekārtām.</t>
    </r>
  </si>
  <si>
    <t xml:space="preserve">1. Veikts fasādes remonts
2. Nobruģētas ietves skolas ēkas parka pusē
3. Uzstādītas videonovērošanas kameras telpās un parkā
4. Veikts 1.stāva koridora griestu remonts
5. Veikts Sanitāro telpu remonts
6. Sakārtoti iestādes elektrotehniskie risinājumi.                                                                                                                                     7. Uzlabota materiāltehniskā bāze (t.sk.pirmsskolas izglītības grupās): iegādāti pamatlīdzekļi un inventārs mācību procesa nodrošināšanai un mācību procesa kvalitātes uzlabošanai. </t>
  </si>
  <si>
    <t xml:space="preserve">1. Paaugstināta energoefektivitāte ēkas norobežojošās konstrukcijās, pārbūvēta apkures sistēma, izbūvēta ventilācijas sistēma, nomainīts skolas jumta segums.                                                                                              2. Veikts skolas malkas šķūņa jumta remonts.
3. Izveidots sporta laukums - skrejceļš skolas parkā.
4. Izveidota āra klase.
5. Nomainīts apgaismojums skolas zālē.
6. Veikts Telpu remonts.                                                                                          7. Uzlabota materiāltehniskā bāze (t.sk., pirmsskolas izglītības grupās): iegādāti pamatlīdzekļi un inventārs mācību procesa nodrošināšanai un mācību procesa kvalitātes uzlabošanai. </t>
  </si>
  <si>
    <t>1. Īstenoti energoefektivitātes pasākumi - nomainīts jums no plakanā uz slīpo, nomainītas nojumes, siltinātas ārsienas, sakārtota lietusūdeņu sistēma, siltināta, ierīkota hidroizolācijas, nostiprināti pamati u.c. 
2. Labiekārtota skolas teritorija, t.i. bruģēti celiņi, labiekārtoti bērnu rotaļu un atpūtas laukumi, atjaunots žogs.
3. Uzstādīts "Modulis" skolas teritorijā.
4. Veikts skolas telpu remonts, sakārtota apkures sistēma PI grupās un mācību klasēs, un pārējās telpās, sakārtota elektroinstalācija.
5. Izbūvēti 2 jauni ieejas mezgli.
6. Pārbūvēta ēdamzāles telpa un pielāgota mācību klasei, aprīkota ar jaunām mēbelēm un iekārtām (datori, interaktīvās tāfeles).</t>
  </si>
  <si>
    <t>1. Izremontētas telpas, atjaunota fasāde un nojumju grīdas.
2. Iegādātas rotaļlietu novietnes.</t>
  </si>
  <si>
    <t>1. Atjaunotas 12 gab. nojumes, uzstādīti jauni rotaļu elementi (3 gab. steidzami nepieciešami), ierīkoti un atjaunoti gājēju celiņi un labiekārtota teritorija.
2. Aprīkotas grupiņu telpas ar jaunām mēbelēm.
3. Atjaunota ārdurvju drošības pogas funkcija (7 gab.)</t>
  </si>
  <si>
    <r>
      <t xml:space="preserve">1. Veikti kompleksi pārbūves risinājumi energoefektivitātes paaugstināšanai ēkas norobežojošās konstrukcijās, veikta ventilācijas izbūve un iekšējo siltumtīklu pārbūve. Atjaunotas grupiņu telpas. Veikta durvju nomaiņa (3500 </t>
    </r>
    <r>
      <rPr>
        <i/>
        <sz val="12"/>
        <rFont val="Times New Roman"/>
        <family val="1"/>
      </rPr>
      <t>euro</t>
    </r>
    <r>
      <rPr>
        <sz val="12"/>
        <rFont val="Times New Roman"/>
        <family val="1"/>
      </rPr>
      <t xml:space="preserve">).
2. Izbūvēti vājstrāvu tīkli - pilnveidota UAS sistēma ar ugunsdzēsības prasībām atbilstošām zīmēm "Izeja". Ierīkota elektroinstalācija (uzstādītas zīmes "avārijas izeja") (4568 </t>
    </r>
    <r>
      <rPr>
        <i/>
        <sz val="12"/>
        <rFont val="Times New Roman"/>
        <family val="1"/>
      </rPr>
      <t>euro</t>
    </r>
    <r>
      <rPr>
        <sz val="12"/>
        <rFont val="Times New Roman"/>
        <family val="1"/>
      </rPr>
      <t xml:space="preserve">).
3. Labiekārtots auto stāvlaukums
4. Veikta teritorijas apzaļumošana, koku un krūmu stādījumu ierīkošana.
5. Atjaunotas nojumes (5 gab. 50 000 </t>
    </r>
    <r>
      <rPr>
        <i/>
        <sz val="12"/>
        <rFont val="Times New Roman"/>
        <family val="1"/>
      </rPr>
      <t>euro</t>
    </r>
    <r>
      <rPr>
        <sz val="12"/>
        <rFont val="Times New Roman"/>
        <family val="1"/>
      </rPr>
      <t>).</t>
    </r>
  </si>
  <si>
    <t>1.Atjaunotas grupu un kabinetu telpas, siltināta tualete, atjaunota aktu zāle un sporta zāle.
Veikts priekštelpu  remonts,  veikti elektroinstalācijas darbi.
2. Veikta jumta nomaiņa šķūnītim, pagrabam.
3. Nopirkta trauku mazgājamā mašīna.
4. Uzstādīti jauni rotaļu laukumu elementi.</t>
  </si>
  <si>
    <r>
      <t xml:space="preserve">1. Jumta un fasādes remonts (8000 </t>
    </r>
    <r>
      <rPr>
        <i/>
        <sz val="12"/>
        <rFont val="Times New Roman"/>
        <family val="1"/>
      </rPr>
      <t>euro</t>
    </r>
    <r>
      <rPr>
        <sz val="12"/>
        <rFont val="Times New Roman"/>
        <family val="1"/>
      </rPr>
      <t xml:space="preserve">).
2. Uzstādīts modulis saimniecības vajadzībām.
3. Uzstādīti bīdāmie vārti (1500 </t>
    </r>
    <r>
      <rPr>
        <i/>
        <sz val="12"/>
        <rFont val="Times New Roman"/>
        <family val="1"/>
      </rPr>
      <t>euro</t>
    </r>
    <r>
      <rPr>
        <sz val="12"/>
        <rFont val="Times New Roman"/>
        <family val="1"/>
      </rPr>
      <t>).
4. Labiekārtots sporta laukums, atjaunots sporta laukuma segums.
5. Atjaunota veļas mazgātava.</t>
    </r>
  </si>
  <si>
    <t xml:space="preserve">1. Pārbūvēti Engures PII Spārīte rotaļu laukumu nojumju grīdas segumi.
2. Izremontēts Engures PII Spārīte 2.stāva koridors.                                                                                                                        3. Atjaunots un paplašināts Engures PII Spārīte inventārs novecojušā aizstāšanai (šūpoles, rotaļu laukumi, sīkais inventārs). </t>
  </si>
  <si>
    <t xml:space="preserve">1. Pabeigta žoga nomaiņa iestādes teritorijā
2. Iegādāts atribūtu komplekts āra rotaļu laukumiem. Rotaļu laukumu atjaunošana, atbilstoši PTAC drošības prasībām.                                                                   3. Bruģakmens seguma izbūve vecā asfaltbetona seguma vietā gar ēku ~380 kvadrātmetri.
4.Atjaunots sporta laukums ar mīksto gumijas segumu.                                      5. Atjaunotas grupiņu telpas un gaiteņi.                                                                 6. Sāls istabas izbūve.                                                                                                                        7. Uzlabota materiāltehniskā bāze: iegādāti pamatlīdzekļi un inventārs mācību procesa nodrošināšanai un mācību procesa kvalitātes uzlabošanai. </t>
  </si>
  <si>
    <t>1. Iegādāti datora komplekti, planšetes, projektori, printeri, programmatūra Tukuma novada izglītības iestādēm.
2. Nodrošināts izglītības iestāžu materiāltehniskais nodrošinājums atbilstoši kompetenču pieejas mācību saturam novada izglītības iestādēs.
3. Nodrošināts tehniskais atbalsts izglītības iestādēm, pedagogu konsultatīvais atbalsts, jauniešu atbalsts pētniecībā. Izveidots digitālais centra novadā, kurš nodarbojas ar tīklu sakārtošanu iestādēs, datortehnikas iepirkumiem, pedagogu apmācībām, skolēnu interešu programmām, kuras saistītas ar tehnoloģijām.
4. Veikta skolu izglītības satura digitalizācija (e-mācības, mācību e-grāmatas).</t>
  </si>
  <si>
    <r>
      <t xml:space="preserve">1. Veikta skolas pagalma - skvēra pie Mākslas skolas labiekārtošana un žoga piebūve (10 964,14 </t>
    </r>
    <r>
      <rPr>
        <i/>
        <sz val="12"/>
        <rFont val="Times New Roman"/>
        <family val="1"/>
      </rPr>
      <t>euro</t>
    </r>
    <r>
      <rPr>
        <sz val="12"/>
        <rFont val="Times New Roman"/>
        <family val="1"/>
      </rPr>
      <t xml:space="preserve">).
2. Atjaunots apmetums un veikti fasādes krāsošanas darbi (28800 </t>
    </r>
    <r>
      <rPr>
        <i/>
        <sz val="12"/>
        <rFont val="Times New Roman"/>
        <family val="1"/>
      </rPr>
      <t>euro</t>
    </r>
    <r>
      <rPr>
        <sz val="12"/>
        <rFont val="Times New Roman"/>
        <family val="1"/>
      </rPr>
      <t xml:space="preserve">, no tā fasādes daļas siltināšana un krāsošana 3993,99 </t>
    </r>
    <r>
      <rPr>
        <i/>
        <sz val="12"/>
        <rFont val="Times New Roman"/>
        <family val="1"/>
      </rPr>
      <t>euro</t>
    </r>
    <r>
      <rPr>
        <sz val="12"/>
        <rFont val="Times New Roman"/>
        <family val="1"/>
      </rPr>
      <t xml:space="preserve">).
3. Veikta kanalizācijas pieslēguma pārbūve, apkopta un saremontēta kanalizācija (5967 </t>
    </r>
    <r>
      <rPr>
        <i/>
        <sz val="12"/>
        <rFont val="Times New Roman"/>
        <family val="1"/>
      </rPr>
      <t>euro</t>
    </r>
    <r>
      <rPr>
        <sz val="12"/>
        <rFont val="Times New Roman"/>
        <family val="1"/>
      </rPr>
      <t xml:space="preserve"> 2 gadu laikā no 2020.g.).
4. Ievilkts ūdensvads un apkopta, saremontēta kanalizācija (4200,54 </t>
    </r>
    <r>
      <rPr>
        <i/>
        <sz val="12"/>
        <rFont val="Times New Roman"/>
        <family val="1"/>
      </rPr>
      <t>euro</t>
    </r>
    <r>
      <rPr>
        <sz val="12"/>
        <rFont val="Times New Roman"/>
        <family val="1"/>
      </rPr>
      <t xml:space="preserve"> 2 gadu laikā no 2020.g.).
5. Veikts gleznošanas zāles kosmētiskais remonts - atjaunotas sienas un griesti, nomainītas grīdas (10834 </t>
    </r>
    <r>
      <rPr>
        <i/>
        <sz val="12"/>
        <rFont val="Times New Roman"/>
        <family val="1"/>
      </rPr>
      <t>euro</t>
    </r>
    <r>
      <rPr>
        <sz val="12"/>
        <rFont val="Times New Roman"/>
        <family val="1"/>
      </rPr>
      <t xml:space="preserve">).
6. Ieliktas jaunas ārdurvis (2166 </t>
    </r>
    <r>
      <rPr>
        <i/>
        <sz val="12"/>
        <rFont val="Times New Roman"/>
        <family val="1"/>
      </rPr>
      <t>euro</t>
    </r>
    <r>
      <rPr>
        <sz val="12"/>
        <rFont val="Times New Roman"/>
        <family val="1"/>
      </rPr>
      <t xml:space="preserve">). Telpu paplašināšana. </t>
    </r>
  </si>
  <si>
    <r>
      <t xml:space="preserve">1. Veikta ēkas vēsturiskā izpēte (2541.00 </t>
    </r>
    <r>
      <rPr>
        <i/>
        <sz val="12"/>
        <rFont val="Times New Roman"/>
        <family val="1"/>
      </rPr>
      <t>euro</t>
    </r>
    <r>
      <rPr>
        <sz val="12"/>
        <rFont val="Times New Roman"/>
        <family val="1"/>
      </rPr>
      <t xml:space="preserve">).
2. Izremontēta zēnu ģērbtuve. Izremontēta meiteņu ģērbtuve. Izremontēta deju zāle. Veikta telpu paplašināšana. 
3. Ierīkota dabīgā ventilācija. Ierīkota piespiedu ventilācija.                                                                                                                                                 4. Izremontēta skatuve.                                                                                                           5. Izremontēts balkons. </t>
    </r>
  </si>
  <si>
    <t>1. Iegādāti pamatlīdzekļi un inventārs mācību procesa nodrošināšanai un kvalitātes uzlabošanai. Iegādāti jauni mūzikas instrumenti, t.sk., flīģelis, mūzikas aparatūra un gaismas tehnika.                                                                        2. Labiekārtota Kandavas Mākslas un mūzikas skolas teritorija, izbūvēts bruģakmens segums pagalma pusē.</t>
  </si>
  <si>
    <t xml:space="preserve">1.Izveidots nožogojums, apgaismojums, drošības sistēma un inventāra novietne.                                                                                                                         2. Iegādāts flīģelis.                                                                                                                          3. Uzstādīti skaņas slāpēšanas materiāli starp kabinetiem. </t>
  </si>
  <si>
    <t xml:space="preserve">1. Slīpēta un sakārtota baleta zāles grīda. Iegādāts vinila deju grīdas segums. 
2. Paplašinātas/iekārtotas/izveidotas jaunas telpas Kandavas deju skolai.                                                                                                      3. Uzlabota materiāltehniskā bāze: iegādāti pamatlīdzekļi un inventārs mācību procesa nodrošināšanai un kvalitātes uzlabošanai.                                                                                                         4. Iegādāti tērpi un tautastērpi. </t>
  </si>
  <si>
    <t>1.Veikts iekštelpu remonts un ierīkota centrālā apkure Cēres feldšerpunktā.
2. Veikta iekštelpu atjaunošana Zantes feldšerpunktā. Inventāra un pamatlīdzekļu iegāde pakalpojuma nodrošināšanai un pakalpojuma kvalitātes uzlabošanai. Vides pieejamības nodrošināšana. 
3. Veikta iekštelpu atjaunošana Zentenes feldšerpunktā.
4. Nodrošināta vides pieejamība Sēmes un Džūkstes ģimenes ārstu praksēm.                                                                                                              5. Veikta Viesatu medpunkta ārsta kabineta atjaunošana,  inventāra un pamatlīdzekļu iegāde pakalpojuma nodrošināšanai un pakalpojuma kvalitātes uzlabošanai.</t>
  </si>
  <si>
    <t>1. Izveidota atbalsta programma, kas paredz stipendijas medicīnu studējošajiem, kuras ietvaros tiek sniegts atbalsts mājokļa atrašanā un  ārpus rindas tiek nodrošināta vieta speciālista bērniem pirmsskolas izglītības iestādē, kuras ietvaros tiek sniegta transporta kompensācija.
2. Izveidota sadarbība ar citās pašvaldībās strādājošajiem veselības aprūpes speciālistiem, nodrošināta šo speciālistu regulāra izbraukumu konsultāciju sniegšana Tukuma novada veselības iestādēs.
3. Īstenoti  karjeras izglītības pasākumi izglītības iestādēs, iepazīstinot izglītojamos ar veselības nozares profesijām. Organizētas ēnu dienas, sniegta iespēja jauniešiem vasarā strādāt veselības aprūpes iestādēs.</t>
  </si>
  <si>
    <t>1. Atjaunoti peldbaseini un lēkšanas tornis, izveidotas mūsdienīgas atrakcijas.
2. Labiekārtota teritorija pie peldbaseiniem - atjaunotas ģērbtuves, izvietoti soliņi, atkritumu urnas.</t>
  </si>
  <si>
    <t xml:space="preserve">1. Veikta pašvaldības ēkas projektēšana (2021-2022), pārbūve un pastiprināšana, bīstamības novēršanai konstrukcijās un ēkas daļā - Melnezera ielas 1-D korpusā.                                                                                                                                                2. Veikta siltumapgādes maiņa no fosilā kurināmā, pieslēdzoties pilsētas centralizētajai siltumapgādei.
3. Saglabāta šautuves pieejamība. Nodrošinātas telpas zemessargiem, pašvaldības administrācijas mantu novietošanai, lidmodelistiem, NVO u.c. </t>
  </si>
  <si>
    <t>Atjaunota TIC ēka (Talsu ielā 5):                                                                                        - pagalma puses ieejas un uzbrauktuves sakārtošana;                    - ēkas fasādes atjaunošanas projekta izstrāde un fasādes atjaunošana;                                                                                          - ēkas eksterjera un interjera izveide. 
Ēkas Talsu ielā 5 vienkāršotai fasādes atjaunošanai izstrādātā apliecinājuma karte derīga līdz 2022. gada pavasarim.</t>
  </si>
  <si>
    <t>1. Veicināta NVO iesaiste iedzīvotāju apmācībās, lai risinātu prasmju trūkumu.                                                                                                                                                                                                                         2. Veicināta Digitālo aģentu darbību  bibliotēkās, saglabāts bibliotēku tīkls kā pieeja digitālajiem rīkiem un iespējām senioriem</t>
  </si>
  <si>
    <t>1.Atjaunotas telpas un aprīkotas ar modernu aprīkojumu.
2. Izstrādāts būvprojekts teritorijas labiekārtošanai un labiekārtota teritorija.
3. Uzstādīts žogs apkārt ēkai.</t>
  </si>
  <si>
    <t>1. Nodrošinātas Vides pieejamības prasības, lai personām ar kustību traucējumiem būtu iespēja apmeklēt jauniešu centru "Nagla":                                                                                                                         - pandusa izbūve pie ārdurvīm;                                                                                                                                                                                                                                                                                                                                            - iekštelpu pārbūve/pielāgošana.                                                                                                                                                                                                                                                                                                                                2. Uzlabota materiāltehniskā bāze jauniešu centra darbības nodrošināšanai un kvalitātes paaugstināšanai.</t>
  </si>
  <si>
    <t>Organizēti hakatoni, veicināti interaktīvi risinājumi informācijas izplatīšanai, izmantojot saistošus digitālos rīkus (minecraft)</t>
  </si>
  <si>
    <t>1. Uzstādītas videonovērošanas kameras publiskos objektos, Tukuma pilsētas un pagastu centru ielās,  to veicot vienlaikus ar ielu rekonstrukcijas darbiem. 
2. Policijas ekipāžas aprīkotas ar videonovērošanu, uzstādīta novērošanas kamera Strops, iegādāts videosienas vadības dators, uzstādītas auto nr. atpazīšanas u.c. stacionārās kameras.
3. Uzstādītas videonovērošanas kameras Pūres pagasta centrā: uz apgaismes staba pie autoceļa A10 Rīga-Ventspils,  Kastaņu aleja, Zemeņu iela. Visas uzstādītās kameras tiktu saslēgtas ar pieslēguma punktu - Pūres pagasta pakalpojumu centrs – “Vārpas”.
4. Ierīkotas videonovērošanas kameras Durbes pilī, Tukuma Mākslas muzejā, Džūkstes Pasaku muzejā un Pastariņu muzejā,  atjaunotas videonovērošanas kameras Pils tornī. Videonovērošanas kameras pieslēgtas pie vienotās videonovērošanas vadības sistēmas, vienotā dispičerdienesta.</t>
  </si>
  <si>
    <t>1. Aktivizēta ikdienas komunikācija informācijas apmaiņai un aktualizēšanai tūrisma informācijas sniedzējos (TICos un TIPos).
2. Nodrošināta Izglītojošo pasākumu organizēšana uzņēmējiem kvalifikācijas un zināšanu uzlabošanai un pieredzes gūšanai tūrisma produktu veidošanā, viesmīlības pakalpojumu sniegšanā, mārketingā un uzņēmējdarbībā</t>
  </si>
  <si>
    <t>1. Veicināta sadarbība ar LIAA Jūrmalas biznesa inkubatoru.          2. Nodrošināta Tukuma biznesa inkubatora atbalsta vienības darbība, kā arī virzība uz pilnas funkcionalitātes biznesa inkubatora izveidi.</t>
  </si>
  <si>
    <t>1. Aktivizēta sadarbība ar Tukuma uzņēmēju klubu un regulāras tikšanās ar uzņēmējiem, pieredzes apmaiņas un sadraudzības braucieni un citas aktivitātes, kuras iniciē vietējie uzņēmēji.               2. Veikta aktuālās informācijas apkopošana, publicēšana pašvaldības komunikācijas kanālos, kā arī jaunumu e-pastu izsūtīšana. Sadarbība ar LTRK, LLKC, LDDK u.c.</t>
  </si>
  <si>
    <t>Nodrošināta grantu konkursa īstenošana vietējo jauno uzņēmēju atbalstam prioritāri atbalstāmās darbības jomās. Veicināts Informatīvais atbalsts un konsultācijas par pieejamo atbalstu.</t>
  </si>
  <si>
    <t>Nodrošinātas dažādas aktivitātes, t.sk. novada skolu dalība Junior Achievement Latvia tīklā, karjeras izglītības īstenošana, dalība "Ēnu dienās", skolēnu vizītes uzņēmumos, jauniešu biznesa ideju konkursu organizēšana novada izglītības iestādēs un jauniešu centros.</t>
  </si>
  <si>
    <t>1. Audio gidu izveide novada galamērķos un maršrutos, lietošanai mobilajos tālruņos (aplikācijās).                                                                                                                                                                                             2. Novada tūrisma mājas lapas visittukums.lv un mobilās aplikācijas Visit Tukums uzlabošana.                                                                                                                                                                                                            3. Jaunas mobilās aplikācijas izveide aktīvās atpūtas piedāvājumam.                                                                                                                                                                                                                                                               4. Jauna kultūrvēsturiskā mantojuma informācijas portāla tukumastasti.lv izveide</t>
  </si>
  <si>
    <t>1. Atjaunots Kurzemes ielas Kandavā segums.
2. Atjaunots Talsu ielas Kandavā segums.
3. Pārbūvēts asfaltbetona segums Abavas ielā Kandavā satiksmes drošības uzlabošanai. 
4. Atjaunots ielu asfaltbetona segums Rūju ielā, Rūmenes ielā, Lielās ielas posmā, Raiņa ielas posmā, Uzvaras ielas posmā, Valteru ielā, Jelgavas ielas posmā, Ozolu ielas posmā, Sabiles ielas posmā, Daigones ielas posmā Kandavā. 
5. Grants seguma vietā izbūvēts asfaltbetona segums vai esošais asfaltbetona segums atjaunots Kandavas ielām: Mazā skolas iela, Ošu iela, Dimžu iela, Pakalnu iela, Priežu ielas posms, Sila iela, Viesturu iela. 
6. Izbūvēti jauni ielu posmi Apiņu ielā, Lāčplēša ielā, Pļavas ielā Kandavā.</t>
  </si>
  <si>
    <t>1. Ar pašvaldības līdzfinansējuma programmu izbūvēts stāvlaukums daudzdzīvokļu māju pagalmos: Kurzemes ielā 2, 4, 6, Pasta ielā, Meža ielā, Spartaka ielā, Celtnieku ielā, Kuldīgas ielā, Strēlnieku ielā, Valguma ielā, Telegrāfa ielā, Baložu ielā, Parādes ielā, Aviācijas ielā, Jelgavas ielā 23, Tukuma pilsētā.
Kurzemes ielas 2, 6, 8 pagalmu laukuma labiekārtošana - zaļā zona, grants segums, basketbola laukums, atkritumu nojume.
2. Labiekārtoti daudzdzīvokļu māju pagalmi - Ziedoņu ielā un Dārza ielā Tumes pagastā, Vienības centrā Degoles pagastā. Izbūvēti  gājēju celiņi, sakārtotas ieejas kāpņu telpās, autonovietņu risinājums.</t>
  </si>
  <si>
    <t>1. Saskaņā ar izstrādāto TEP turpināt Pūres ciema ūdensvada un kanalizācijas tīklu pārbūvi, veicama atdzelžošanas stacijas un artēziskās akas Nr.1 un Nr.2 pārbūve, jaunas artēziskās akas izbūve.
2. Notekūdeņu tīklu izbūve Pūrē Avotu un Kalna ielā uz Pūres šokolādi.
3. Pūres notekūdeņu attīrīšanas iekārtu jaudas palielināšana uzņēmējdarbības veicināšanai, jaunu uzņēmumu pieslēgšanai un esošo uzņēmumu jaudu un ražošanas apjoma palielināšanai.
4. Abavnieku ciemā uzlabota ūdensapgādes, notekūdeņu savākšanas un notekūdeņu attīrīšanas kvalitāte, uzstādīta jauna attīrīšanas iekārta BIO-50, uzlabota ūdensapgādes, notekūdeņu savākšanas un notekūdeņu attīrīšanas kvalitāte.
5. Dzintara ciema ūdensvada un kanalizācijas tīklu, ūdens attīrīšanas iekārtu un atdzelžošana stacijas pārbūve, ūdenstorņa maiņa, ūdens ņemšanas vietas un hidranta izbūve.</t>
  </si>
  <si>
    <t>1. Identificēti problemātiksie posmi un to piederība;
2. Izstrādāts pašvaldības nozīmes meliorācijas sistēmu plāns, saturs, un perspektīvās apsaimniekošanas plāns, sasaistē ar saistošajiem noteikumiem;
3. Informēt un izglītot iesaistītās puses par meliorācijas nozīmi ilgtermiņā;
4. Ieviesta sistēma pašvaldības nozīmes meliorācijas sistēmu apsaimniekošanai</t>
  </si>
  <si>
    <t>1. Pašvaldības atbalsts daudzdzīvokļu ēku celtniecībai.                                                                                                            2. Uzceltas jaunas daudzdzīvokļu mājas Tukumā, Kandavā, Pūres pagastā, Jaunpils pagastā, Smārdes pagastā.                                                                                                                                      3. Pārbūvēta nepabeigtā daudzdzīvokļu dzīvojamā ēka Sēmē, Ezera ielā 6 (pieejami 18 dzīvokļi, t.sk. īrei).                                                                                                                                 4. Pārbūvēti bijušā Irlavas bērnu nama 2. un 3.stāvs, "Sapņi", Irlavā (pieejami 30 dzīvokļi, t.sk. īrei).</t>
  </si>
  <si>
    <t>1.Pasākumi invazīvo augu sugu izplatības ierobežošanai, pasākumi antropogēnās slodzes mazināšanai aizsargājamās dabas teritorijās, krasta erozijas ierobežošana, upju krastu sakopšana un gultņu tīrīšana.
2. Meža parka iedzīvināšana mežā pie Melnezera un taku tīkla izveide, sadarbībā ar Latvijas Valsts meži.                                                                                                                                                                                      3. Viesatu upesloku takas infrastruktūras uzturēšana. 
4. Sadarbība ar Dabas pārvaldi un Latvijas Valsts meži dabas parku teritoriju apsaimniekošanas un infrastruktūras  jautājumos.</t>
  </si>
  <si>
    <t xml:space="preserve">1. Vēsturisko dārzu un parku un dendroloģisko stādījumu novērtēšana un atzinumu sagatavošana to saglabāšanai un atjaunošanai.
2. Pašvaldības īpašumā esošo vēsturisko dārzu un parku atjaunošana (iekļaušanai tūrismā) un uzturēšana.
3. Cēres parka dendroloģisko stādījumu kopšana un atjaunošana, atbilstoši apsaimniekošanas plānam. </t>
  </si>
  <si>
    <t>1. Pašvaldības ēkas "Kalna skola"  Jaunpilī fasādes un kāpņu telpas atjaunošana - ēkas pamatu drenāža un siltināšana, fasādes atjaunošana, koplietošanas telpu atjaunošana.                                                                          2. Pašvaldības ēkas "Ērģelnieki" jumta remonts, energoefektivitātes palielināšana, saules paneļu uzstādīšana uz ēkas jumta.</t>
  </si>
  <si>
    <t>1. Daudzdzīvokļu māju rajonā izveidoti 6 lielformāta sienu gleznojumi, kas popularizē Tukuma muzeja mākslas kolekciju un pilsētas kultūras vidi.                                                                      2. Ziedoņa sienas gleznojuma atjaunošana ēkai Brīvības laukumā, Tukumā</t>
  </si>
  <si>
    <t>1. Ierīkoti rotaļu laukumi Ievas ielā un Ziedoņu ielā, Tumes pagastā. Uzstādītas bērnu rotaļu laukumu iekārtas un āra trenažieri.
2. Uzstādīti āra trenažieri pie daudzdzīvokļu mājām Vienībā Degoles pagastā.                                                                                                3. Ierīkoti , atjaunoti, papildināti rotaļu laukumi pie daudzdzīvokļu mājām Tukuma novada apdzīvotajās vietās.</t>
  </si>
  <si>
    <t>1. Nožogotu suņu pastaigu un treniņu laukumu izveide Tukumā un Kandavā. Uzstādīti labiekārtojuma elementi un konstrukcijas.
2. Čigānu ezera labiekārtošana Tukumā - suņu pastaigu laukuma izveide - žoga, soliņu, urnu, trenažieru uzstādīšana.</t>
  </si>
  <si>
    <t>1. Pasta dīķa teritorijas labiekārtošanas 2.kārta.                                                                            2. Jaunpils dzirnavu ezera krastmalu un salas sakārtošana.                                                                           3. Kultūrvēsturiskā centra daļas (pils-baznīca- dzirnavas- parks) labiekārtošana, atjaunošana, energoefektīva un vēsturiskā stilā ieturēta apgaismojuma atjaunošana, mazo arhitektūras formu atjaunošana.            4. Publiskās ārtelpas labiekārtošana pie sociālās grupu dzīvokļu mājas "Lodes".</t>
  </si>
  <si>
    <t>U.8.7/51</t>
  </si>
  <si>
    <t xml:space="preserve">Veikti kompleksi risinājumi ēkas energoefektivitātes paaugstināšanai (cokola, fasādes siltināšana, jumta pārseguma siltināšana, jumta seguma nomaiņa, logu, durvju nomaiņa, ailu siltināšana, apkures sistēmas pārbūve, apkures avota izbūve, ventilācijas izbūve, apgaismojuma nomaiņa, ūdens un kanalzicācijas tīklu pārbūve, elektrotīklu izbūve/pārbūve, apsardzes signalizācijas sistēma, centrālās izziņošanas sistēma, automātiskā ugunsgēka atklāšanas signalizācijas sistēma,  teritorijas labiekārtošana). Vides pieejamības nodrošināšana ēkas pirmajā stāvā - izbūvēts panduss un wc. Veikts telpu kosmētiskais remonts. Sasniegts energoresursu izmaksu samazinājums uz 1 pakalpojuma saņēmēju Matkules pag. "Bērzos" par 43%. 2022.gadā energoresursu izmaksas uz 1 pakalojuma saņēmēju bija 97,73 EUR, 3 gadus pēc projekta īstenošanas - 2027.gadā energoresursu izmaksas uz 1 pakalpojuma saņēmēju būs 42,02 EUR. </t>
  </si>
  <si>
    <t>AF 1.2.1.3.i. Pašvaldību ēku un infrastruktūras uzlabošana, veicinot pāreju uz atjaunojamo energoresursu tehnoloģiju izmantošanu un uzlabojot energoefektivitāti</t>
  </si>
  <si>
    <t>IP2023.3</t>
  </si>
  <si>
    <t>IP2023.1/U.2.1./3</t>
  </si>
  <si>
    <t>2023.gada 15.jūnijs</t>
  </si>
  <si>
    <t>15.06.2023. lēmumu Nr.TND/23/341</t>
  </si>
  <si>
    <t xml:space="preserve"> (prot. Nr. 7, 1.§.) </t>
  </si>
  <si>
    <t>Nr.TND/23/341 (prot.Nr.7, 1.§)</t>
  </si>
  <si>
    <t>2023.gada 29.jūnijs</t>
  </si>
  <si>
    <t>IP2023.4</t>
  </si>
  <si>
    <t>IP2023.1/U.2.1./4</t>
  </si>
  <si>
    <t>1. Pārņemts 2021.gadā nekustamais īpašums "Gājēju tilts" īpašumā.                                                                                 2. Veikta ekspertīze un projektēšana.                                              3. Pārbūvēts gājēju tilts pāri dzelzceļam posmā Tukums I- Tukums II  bīstamības novēršani un gājēju mobilitātes uzlabošanai.                                                                                                                              4. Veikta apgaismojuma izbūve  uz pārvadu un ceļā līdz Pils ielai</t>
  </si>
  <si>
    <t>29.06.2023. lēmumu Nr.TND/23/418</t>
  </si>
  <si>
    <t xml:space="preserve"> (prot. Nr. 8, 75.§) </t>
  </si>
  <si>
    <t>Nr.TND/23/418 (prot.Nr.8, 75.§)</t>
  </si>
  <si>
    <t>U.7.2/5.1</t>
  </si>
  <si>
    <t>43 079,70</t>
  </si>
  <si>
    <t>221 607,52</t>
  </si>
  <si>
    <t xml:space="preserve">33 241,13 </t>
  </si>
  <si>
    <t>188 366,39 </t>
  </si>
  <si>
    <t xml:space="preserve">VK aizņēmums pamatojoties  uz MK  2023. gada 23. maija rīkojuma Nr. 275 </t>
  </si>
  <si>
    <t xml:space="preserve">Pašvaldības autoceļa Ezernieki - Jaunpļavas – Rindzele tiltu pār Jurģupi 5,7 km un 2,94 km posmā vienkāršota atjaunošana
</t>
  </si>
  <si>
    <t>Atjaunoti tilti pār Jurģupi (2,94 km) un (5,7 km) Zentenes pagastā uz pašvaldības autoceļa Ezernieki -Jaunpļavas - Rindzele</t>
  </si>
  <si>
    <t>U.7.3/2.1</t>
  </si>
  <si>
    <t>Gājēju, velosipēdu ceļa un autostāvvietu izbūve Tirgus ielas, Kandavas ielas, Veļķu ielas posmos Tukumā, Tukuma novadā” izbūve - I.kārta Tirgus iela (Pk.2+72-Pk.12+50) - Kandavas iela (Pk.1+17-Pk.2+72) - Veļķu iela (Pk.0+00-Pk.1+17).</t>
  </si>
  <si>
    <t xml:space="preserve">Valsts Kases aizņēmums pamatojoties  uz MK  2023. gada 23. maija rīkojuma Nr. 275 </t>
  </si>
  <si>
    <t>Gājēju, velosipēdu ceļa un autostāvvietu izbūve Tirgus ielas, Kandavas ielas, Veļķu ielas  posmos, Tukumā, Tukuma novadā</t>
  </si>
  <si>
    <t>U.1.1/15.1</t>
  </si>
  <si>
    <t>Džūkstes pamatskolas pirmsskolas ēkā:                                                                                                                                                                                                      - Atjaunotas 5 grupu telpas, 2 koridori, 2 kāpņu telpas un zāle.
- Ventilācijas izbūve.
- Vecā žoga daļēja nomaiņa.
- Āra teritorijas apgaismojuma atjaunošana.
Džūkses pamatskolas ēkā:                                                                                                            - Atjaunoti 2 gaiteņi, t.sk., logu nomaiņa gaitenī, 2 kāpņu telpas, zēnu mājturības kabinets, ēdnīca un ēdamzāle.
- Atjaunota hidroizolācija skolas pamatiem.
- Veikta ēkas un siltumapgādes infrastruktūras pārbūve. Veikta energoefektivitātes paaugstināšana ēkas norobežojošās konstrukcijās, izbūvēta ventilācija. 
- Labiekārtota skolas teritorija, 2 gājēju celiņa bruģēšana,  atjaunots laukums parādes ieejas pusē.
- Ierīkots skolēnu autobusu apgriešanās laukums.
- Pārbūvēts sporta laukums.</t>
  </si>
  <si>
    <t>Autobusu apgriešanās ceļa izbūve pie Džūkstes skolas un Katlumājas ielas seguma pārbūve</t>
  </si>
  <si>
    <t>VK aizņēmums pamatojoties  uz MK  2023. gada 23. maija rīkojuma Nr. 275  1.kārtas izbūvei</t>
  </si>
  <si>
    <t>2023.gada 3.augusts</t>
  </si>
  <si>
    <t>244 118,30</t>
  </si>
  <si>
    <t>IP2023.5</t>
  </si>
  <si>
    <t>IP2023.1/U.2.1./5</t>
  </si>
  <si>
    <t>03.08.2023. lēmumu Nr.TND/23/466</t>
  </si>
  <si>
    <t xml:space="preserve"> (prot. Nr. 10, 1.§) </t>
  </si>
  <si>
    <t>Nr.TND/23/466 (prot.Nr.10, 1.§)</t>
  </si>
  <si>
    <t xml:space="preserve">Izbūvēts apgaismots gājēju celiņš gar Zemgales un Krasta ceļu. Izbūvēts apgaismots gājēju celiņš gar Skolas ceļu. Veikta Skolas ielas asfalta segas pārbūve un izbūvēts apgaismots gājēju celiņš gar Skolas ielu. </t>
  </si>
  <si>
    <t xml:space="preserve">Valsts Kases aizņēmums pamatojoties  uz MK  2023. gada 23. maija rīkojumu Nr. 275 </t>
  </si>
  <si>
    <t>U.1.1/41</t>
  </si>
  <si>
    <t xml:space="preserve">Vides pieejamības nodrošināšana sociālo pakalpojumu sniegšanas vietās ēkās Skolas ielā 4, Zantē, Tukuma novadā un Zīļu ielā 2, Kandavā, Tukuma novadā </t>
  </si>
  <si>
    <t>AF 3.1.2.1.i.0</t>
  </si>
  <si>
    <t>U.4.1/18</t>
  </si>
  <si>
    <t>Atbalsta pasākumi cilvēkiem ar invaliditāti mājokļu vides pieejamības nodrošināšana Tukuma novadā</t>
  </si>
  <si>
    <t>Nodrošināts atbalsts mājokļu pielāgošanai personām ar invaliditāti, kurām ir kustību traucējumi, uzlabotas nodarbinātības iespējas un pieejamība pakalpojumiem, tādējādi sekmējot dzīves kvalitāti un cilvēktiesību ievērošanu. Līdz 2024. gada 31. decembrim nodrošināta pieejamība mājokļa videi personām ar invaliditāti.</t>
  </si>
  <si>
    <t>Tukuma novada sociālais dienests, Attīstības nodaļa</t>
  </si>
  <si>
    <t xml:space="preserve">AF  3.1.2.1.i. investīcijas </t>
  </si>
  <si>
    <t>U.6.2/13</t>
  </si>
  <si>
    <t xml:space="preserve">Pūres pagasta pārvalde, Attīstības nodaļa </t>
  </si>
  <si>
    <t>5.1.1.1. pasākums “Infrastruktūra uzņēmējdarbības atbalstam”</t>
  </si>
  <si>
    <t>U.5.5/5</t>
  </si>
  <si>
    <t>Tukuma E.Birzieka-Upīša 1. pamatskolas telpu vienkāršotā pārbūve un apkures un siltā ūdens tīklu vienkāršotā atjaunošana</t>
  </si>
  <si>
    <t>Aktivitāte un sasniedzamais rādītājs – veikta Tukuma E.Birzieka-Upīša 1.pamatskolas telpu vienkāršotā pārbūve un apkures un siltā ūdens tīklu vienkāršotā atjaunošana: nomainīta ēkas vecā korpusa apkures sistēma, jaunizbūvejamā  apkures sistēma pieslēgta esošajam siltummezglam; grīdas segumu maiņa un grīdas konstrukcijas līdzināšana; apdares un krāsojuma atjaunošana/restaurācija; durvju restaurācija un aplodu nomaiņa; telpās, kurās veikti remontdarbi iekšējās apdares atjaunošana; logu nomaiņu pret vēsturiski atbilstošiem, palodžu nomaiņu, logu aiļu atjaunošanu; elektroinstalācijas nomaiņa; ugunsdzēsības apziņošanas signalizācijas sistēmas izveide; vājstrāvas un elektrības pievadi interaktīvajām tāfelēm, projektoriem, apziņošanas iekārtām un perspektīvā plānotajām iekārtām; iekštelpu ventilācijas sistēmas risinājums ar rekuperāciju un telpu kondicionēšana; videonovērošana un tā kontroles panelis; ūdens un kanalizācijas sistēmas pārbūve.</t>
  </si>
  <si>
    <t>Tukuma E.Birznieka-Upīša 1.pamatskola, Attīstības nodaļa</t>
  </si>
  <si>
    <t>28.12.2023. lēmumu Nr.TND/23/753</t>
  </si>
  <si>
    <t xml:space="preserve"> (prot. Nr. 21, 4.§) </t>
  </si>
  <si>
    <t>2023.gada 28.decembris</t>
  </si>
  <si>
    <t>IP2023.6</t>
  </si>
  <si>
    <t>IP2023.1/U.2.1./6</t>
  </si>
  <si>
    <t>Nr.TND/23/753 (prot.Nr.21, 4.§)</t>
  </si>
  <si>
    <t>1. Izstrādāts komunikācijas plāns, nodrošināta informācija  iedzīvotājiem par jaunajiem kontaktiem, pakalpojumu vietām, veidiem.                                                                                                                 
2. Uzlabota iekšējā pašvaldības administrācijas komunikācija. 
3. Organizētas informācijas kampaņas, dispečerdienests kopīgs visiem novadiem.
4. Nodrošināta datu migrācija vienotajā mājas lapā, vienots laikraksts ar katra bijušā novada sadaļu.</t>
  </si>
  <si>
    <t>1. Veicināta NVO pieredzes  apmaiņa, apmācību semināri, sadarbība ar NVO centru. 
2. Nodrošināts pašvaldības līdzfinansējums iedzīvotāju iniciatīvu programmām. 
3. Nodrošinātas pašvaldības telpas iedzīvotāju iniciatīvām.</t>
  </si>
  <si>
    <t>ar Tukuma novada domes</t>
  </si>
  <si>
    <t>2024.gada 29.februāris</t>
  </si>
  <si>
    <t>IP2024.1</t>
  </si>
  <si>
    <t>IP2024.1/U.2.1./7</t>
  </si>
  <si>
    <t>U.8.4/7</t>
  </si>
  <si>
    <t>Sociālo mājokļu atjaunošana Tukuma novadā</t>
  </si>
  <si>
    <t>2024-2029</t>
  </si>
  <si>
    <t>Attīstības nodaļa, Komunālā nodaļa, pagastu pārvaldes</t>
  </si>
  <si>
    <t>SAM 4.3.1.3. pasākums "Sociālo mājokļu atjaunošana vai jaunu sociālo mājokļu būvniecība"</t>
  </si>
  <si>
    <t>ELFLA</t>
  </si>
  <si>
    <t>Engures pagasta pārvalde, Attīstības nodaļa</t>
  </si>
  <si>
    <t>EJZAF</t>
  </si>
  <si>
    <t>Projekta mērķis ir nodrošināt cilvēka cienīgiem dzīves apstākļiem atbilstoša mājokļa pieejamību sociāli un ekonomiski mazaizsargātām personām un samazināt rindas Tukuma novada pašvaldībā šādu mājokļu izīrēšanai. Projekta mērķa grupa ir personas, kuras ir reģistrētas likuma "Par palīdzību dzīvokļa jautājumu risināšanā" 3. panta 1. un 2. punktā minētās palīdzības saņemšanai. Projekta ietvaros plānota 34 pašvaldības īpašumā esošu un neizīrētu atsevišķu telpu grupu atjaunošana vai pārbūve.</t>
  </si>
  <si>
    <t>581 612,50</t>
  </si>
  <si>
    <t>505 750,00</t>
  </si>
  <si>
    <t>29.02.2024. lēmumu Nr.TND/24/50</t>
  </si>
  <si>
    <t>Nr.TND/24/50 (prot.Nr.3, 7.§)</t>
  </si>
  <si>
    <t xml:space="preserve">1. Paaugstināta energoefektivitāte ēkas norobežojošās konstrukcijās: jumta seguma nomaiņa, bēniņu pārseguma siltināšana, fasādes siltināšana, cokola hidroizolācija un siltināšana, pagrabstāva pārsegumu siltināšana, logu nomaiņa un logu aiļu siltināšana.
2. Atjaunotas iekšējās kāpnes, kāpņu margu un logu aizsargrežģi.                3. Nomainītas galvenās ieejas kāpnes un durvis. Izremontētas grīdas pamatnes, nomainīts grīdas segums, kur tas nepieciešams.                                  4. Atjaunotas klašu telpas.
5. Izbūvēta āra klase.                                                                                                                                     6. Pārbūvēti ūdens un kanalizācijas tīkli, sanitārie mezgli; pārbūvēta apkures sistēma; ierīkota ventilācijas sistēma; ierīkota automātiskās ugunsgrēka atklāšanas un trauksmes signalizācijas sistēma; paplašināts videonovērošanas tīkls; ierīkota retranslācijas sistēma; sakārtota vai pārbūvēta elektroinstalācija; sakārtotas pagraba telpas; veikti iekšējās apdares darbi pēc inženiertehniskās sistēmas sakārtošanas. Izveidota sēta un žogs ar vārtiem gar ielu.
7. Izremontēta un pārbūvēta šautuve. Izremontēts 3.stāva abi koridori.           8. Uzlabota materiāltehniskā bāze: iegādāti pamatlīdzekļi un inventārs mācību procesa nodrošināšanai un kvalitātes uzlabošanai. Izbūvēts apgaismojums skolas stadionā, atjaunots mazais futbola laukums un stadiona žogs. </t>
  </si>
  <si>
    <t>1. Izveidota nodalīta sporta zāles ventilācija sporta ģērbtuvju vēdināšanai.
2. Uzstādīts LED apgaismojums zālē.
3, Nomainīti vēdināmi logi ģērbtuvēs un treneru telpā.
4. Izveidota skaņas sistēma.
5. Izveidotas 2 papildu ģērbtuves.
6. Sporta zāles hidrantu sistēmas pārveide iespējamo plūdu un parketa grīdas bojājumu novēršanai.
7. Veikta sporta zāles ieejas kāpņu platformas rekonstrukcija, nodrošinot piekļuvi personām ar kustību traucējumiem (uzbrauktuve).
8. Veikta stadiona žoga, solu atjaunošana/maiņa, stadiona skrejceļa seguma maiņa.
9. Veikta futbola laukuma mākslīgā seguma maiņa.</t>
  </si>
  <si>
    <t>Tumes pamatskola, Attīstības nodaļa</t>
  </si>
  <si>
    <t>1. Paaugstināta energoefektivitāte ēkas norobežojošās konstrukcijās: 
- mācību korpusa un pārejas gaiteņu siltināšana, jumta seguma nomaiņa mācību korpusam, sporta zāles korpusam, pārejas gaiteņu, bēniņu pārseguma siltināšana, fasādes siltināšana, cokola hidroizolācija un siltināšana, pagrabstāva pārsegumu siltināšana, logu nomaiņa un logu aiļu siltināšana mācību korpusam un pārejas gaiteņiem. Ugunsdrošo durvju izbūve mācību korpusā, ugunsdrošības evakuācijas kāpņu izbūve pie ēkām. 
2. Ūdens un kanalizācijas tīklu nomaiņa skolas dienesta viesnīcā.
3. Saules bateriju izvietošana siltā ūdens ražošanai vasaras periodā dienesta viesnīcā.
4. Dienesta viesnīcas istabiņu remonts. Atpūtas telpas skolēniem iekārtošana dienesta viesnīcas 2.stāvā.
5. Mācību korpusā ierīkota rekuperācijas ventilācijas sistēma.
6. Zibensnovedēju sistēmu atjaunošana, elektroinstalācijas atjaunošana visās skolas ēkās.
7. Vecā asfaltbetona seguma atjaunošana pie skolas, izbūvējot bruģakmens segumu.
8. Rotaļlaukumu atjaunošana un papildināšana. 
9. Skolas stadiona atjaunošana, ierīkojot vienlaidus gumijas seguma skrejceliņus, apgaismojuma izbūve stadionā.
10 Palīgēkas - veļas mājas garāžas atjaunošana, jumta seguma atjaunošana.
11. Uzlabota materiāltehniskā bāze: iegādāti pamatlīdzekļi un inventārs mācību procesa nodrošināšanai un kvalitātes uzlabošanai.</t>
  </si>
  <si>
    <r>
      <t xml:space="preserve">1. Atjaunotas 4 nojumes (16 359 </t>
    </r>
    <r>
      <rPr>
        <i/>
        <sz val="12"/>
        <rFont val="Times New Roman"/>
        <family val="1"/>
      </rPr>
      <t>euro</t>
    </r>
    <r>
      <rPr>
        <sz val="12"/>
        <rFont val="Times New Roman"/>
        <family val="1"/>
      </rPr>
      <t xml:space="preserve">). Uzstādīti jauni rotaļu elementi (10000 </t>
    </r>
    <r>
      <rPr>
        <i/>
        <sz val="12"/>
        <rFont val="Times New Roman"/>
        <family val="1"/>
      </rPr>
      <t>euro</t>
    </r>
    <r>
      <rPr>
        <sz val="12"/>
        <rFont val="Times New Roman"/>
        <family val="1"/>
      </rPr>
      <t>). Nomainīts žogs.
2. Atjaunotas 1.stāva telpas (jaunākā un vidējā grupa) - uzlabota energoefektivitāte, nomainīta elektroinstalācija.
3. Veikta aktu zāles grīdas atjaunošana, nomainīts  apgaismojums, nomainīta apkures sistēma, veikts kosmētiskais remonts.
4. Veikts 2.stāva telpu remonts - atjaunots medicīnas māsas un vadītājas kabinets (neizremontētā daļa no ambulances pārbūves par PII telpām).
5. Iegādāts projektors, interaktīvā tāfele, datori, lai nodrošinātu mūsdienīgu mācību procesu.
6. Iegādātas 2 trauku mazgājamās mašīnas trauku mazgāšanai jaunākajās grupās un Karcher logu un inventāra mazgāšanai.</t>
    </r>
  </si>
  <si>
    <t xml:space="preserve">Veikts jumta remonts Jaunsātu pakalpojuma centra un tautas nama ēkai. Izbūvēta aktieru telpa. Veikta tualešu telpu pārbūve. Iegādāts ekrāns un aizkari. </t>
  </si>
  <si>
    <t>Pūres un Jaunsātu pagastu pārvalde, Attīstības nodaļa</t>
  </si>
  <si>
    <t>1. Abavas ielas posma seguma atjaunošana;
2. Daigones ielas posma seguma atjaunošana;
3. Pļavas ielas izbūve</t>
  </si>
  <si>
    <t xml:space="preserve">1. Asfaltbetona seguma un tīklu izbūve: 
- Valdeķu ielā un Parka ielā Valdeķos; 
- Ciņu ielā Cērē;
- Stabu ielā Vānē; 
- Madaras un Skaistkalnu ielās Grenčos;
- Skolas, Druviņu un Meldru ielās Zantē;
- Lauku, Liepu un Upes ielās Zemītē;  
- Ezera ielas, Līvānu ielas, Rožu ielas, Centra un Imulas ielās Matkulē.
2. Atjaunots stāvlaukums un gājēju ietve Draudzības ielā 3, Vānē un pie Matkules pagasta pārvaldes ēkas. 
3. Gājēju ietves izbūve Vānē no Kultūras nama līdz Vānes zīmei (gar P121). 
4. Gājēju ietvju un laukumu segumu atjaunošana un izbūve Skolas iela 4, Skolas iela 6, Skolas iela 8 Zantē. </t>
  </si>
  <si>
    <t>Smārdes pagasta pārvalde, Attīstības nodaļa</t>
  </si>
  <si>
    <r>
      <t>(prot.Nr.3, 7.</t>
    </r>
    <r>
      <rPr>
        <sz val="9"/>
        <color theme="9" tint="-0.4991302224799341"/>
        <rFont val="Calibri"/>
        <family val="2"/>
        <charset val="186"/>
      </rPr>
      <t>§</t>
    </r>
    <r>
      <rPr>
        <sz val="9"/>
        <color theme="9" tint="-0.4991302224799341"/>
        <rFont val="Times New Roman"/>
        <family val="1"/>
        <charset val="186"/>
      </rPr>
      <t>)</t>
    </r>
  </si>
  <si>
    <t>Jaunu autobusu iegāde Tukuma novada pašvaldības vajadzībām</t>
  </si>
  <si>
    <t>3 autobusu iegāde skolēnu pārvadājumiem, atjaunots autoparks kvalitatīvai pašvaldības pakalpojumu sniegšanai.</t>
  </si>
  <si>
    <t>Valsts Kases aizņēmums investīciju projekta īstenošanai</t>
  </si>
  <si>
    <t>U.7.3/23</t>
  </si>
  <si>
    <t>Ielu apgaismojuma gaismekļu piegāde un uzstādīšana Tukuma novadā</t>
  </si>
  <si>
    <t>463 604,24</t>
  </si>
  <si>
    <t>Komunālā nodaļa, Attīstības nodaļa,
pagastu pārvaldes</t>
  </si>
  <si>
    <t>Valsts Kases aizņēmums prioritārā investīciju projekta īstenošanai</t>
  </si>
  <si>
    <t xml:space="preserve">Neenergoefektīvo gaismekļu nomaiņa pret energoefektīviem LED tipa gaismekļiem Tukuma novadā. </t>
  </si>
  <si>
    <t>2024.gada 28.marts</t>
  </si>
  <si>
    <t>IP2024.2</t>
  </si>
  <si>
    <t>IP2024.1/U.2.1./8</t>
  </si>
  <si>
    <t xml:space="preserve">Izveidots basketbola laukums Kandavas pilsētā fizisko aktivitāšu dažādošanai dažādām vecuma grupām sabiedrības veselības veicināšanai. </t>
  </si>
  <si>
    <t>ELFLA projekts 2024</t>
  </si>
  <si>
    <t>U.8.7/55</t>
  </si>
  <si>
    <t>Kopienas pulcēšanās un atpūtas vieta Zentenē</t>
  </si>
  <si>
    <t>Sēmes un Zentenes pagastu pārvalde, Attīstības nodaļa</t>
  </si>
  <si>
    <t>Projekta mērķis ir daudzfunkcionāla laukuma izveide, gājēju celiņu izbūve, teritoriju papildinot ar labiekārtojuma elementiem un energoefektīvu apgaismojumu. Projektu plānots īstenot kārtās.</t>
  </si>
  <si>
    <t>Valsts Kases aizņēmums projekta īstenošanai</t>
  </si>
  <si>
    <t>28.03.2024. lēmumu Nr.TND/24/124</t>
  </si>
  <si>
    <t>(prot.Nr.4, 10.§)</t>
  </si>
  <si>
    <t>Nr.TND/24/124 (prot.Nr.4, 10.§)</t>
  </si>
  <si>
    <t>Tukuma E.Birznieka-Upīša 1. pamatskolas ēkas atjaunošana un modernizācija</t>
  </si>
  <si>
    <t xml:space="preserve">Izveidoti kopienas centri Kandavā un pagasots, kur iedzīvotājiem ir iespēja socializēties, saņemt dažādus pakalpojumus, piemēram, dienas centra pakalpojumu (jaunieši, seniori u.c.), informatīvas un izglītojošas lekcijas vai atbalsta grupas, kurā noteiktās nedēļas dienās ir pieejama sociālā darbinieka konsultācija, kurā ir pieejami dušas, veļas mazgāšanas pakalpojumi. Izveidoti kopienas centri Kandavā, Irlavā, Pūrē, Jaunpilī un Engurē, Tumē, Vānē, Matkulē, Zemītē, Cērē, Zantē, Zentenē, Viesatās, Lestenē, Vienībā, Abavniekos.
</t>
  </si>
  <si>
    <t>1. Aktivizēts atbalsts un sadarbība ar Tukuma tirgu un citām vietējo produktu tirdzniecības vietām.
2. Veicināta gadatirgu organizēšana un atbalsts to organizēšanai. 
3. Nodrošināts atbalsts vietējo produktu ielu tirdzniecībai un jaunu tirdzniecības vietu izveidei.                                                                                           
4. Aktivizēts informatīvs atbalsts vietējo ražotāju popularizēšanai.                                                                                          
5.   Veicināts atbalsts vietējo ražotāju kooperācijai.</t>
  </si>
  <si>
    <r>
      <t xml:space="preserve">Pārbūvēti pašvaldības autoceļi ar grants segumu.
</t>
    </r>
    <r>
      <rPr>
        <u/>
        <sz val="12"/>
        <rFont val="Times New Roman"/>
        <family val="1"/>
      </rPr>
      <t>Pūres pagastā:</t>
    </r>
    <r>
      <rPr>
        <sz val="12"/>
        <rFont val="Times New Roman"/>
        <family val="1"/>
      </rPr>
      <t xml:space="preserve"> Pūre-Lamiņi 5,10 km; Dzintars-Amoliņi 2,4 km; Krodznieki-Galenieki 3,3 km; Lakstīgalas-Austriņi 2,7 km; Daigone-Jaunoļas 2,6 km; Meiniķi-Skrimbas 1,0 km.
Luntes-Ružciema kapi 0,6 km; Cērnieku kapu ceļš 1,4 km; Brastiņi-Upmaļi 2,2 km.</t>
    </r>
  </si>
  <si>
    <t>1. Pārbūvētas Tukuma pilsētas mikrorajonu un centra ielas, nomainot esošo grants segumu uz asfaltbetona/ bruģakmens segumu. Atjaunots vai izbūvēts jauns asfalta segums, tīkli un apgaismojums Tukuma pilsētas ielu posmos: 
- Slocenes ielas 2.kārta;
- Dienvidu iela; 
- Straumes iela;
- Durbes iela gar Durbes parku no Alīnes ielas līdz Milzkalnes ielai; 
- Pumpura iela no Ziedoņa ielas līdz Rīgas ielai; 
- Lazdu iela, Liepu iela, M.Gravas iela, M.Parka iela, L.Parka iela, Gaismas iela, Dzelzceļa iela, Pasta iela, Lejas iela, Rudens iela, Vilku iela, Zaķu iela, Ganību iela, Abavas iela, Ezera iela, Pauguru ielas, Vītolu ielas, Degoles iela, Birztalas iela un Irlavas iela, Pētera, Saules un Līgo ielas, Pīlādžu ielas, Mednieku ielas,  u.c. 
- Ieklāta Pārupes ielas asfalta virskārta no Jelgavas ielas līdz Zaļai ielai.
2. Izbūvēti jauni ielu posmi Tukuma pilsētā: Ievu iela, Kastaņu iela,  Tulpju iela un Aveņu iela, Mētru iela, Līduma iela, Sila iela, Bišu iela, Nomales iela, Lauksargu iela, Eksporta iela, Rūdas iela.</t>
  </si>
  <si>
    <t>Pārbūvēta tranzītiela Kurzemes iela Tukumā 3.kārta posmā Kurzemes iela no Kurzemes ielas 32 līdz lokveida krustojumam Kurzemes, Meža, Spartaka ielas krustojumā (0.589 km).
Izbūvēts stāvlaukums pie PII "Pasaciņa".</t>
  </si>
  <si>
    <t>Attīstīta uzņēmējdarbība, atjaunojot pašvaldības ceļu infrastruktūra Kandavas pagastā, Ceļš Nr.9 "Valdeķi-Aidzire" līdz ceļam Nr.34 un ceļš Nr.34 "Savieno ceļus Nr.9 un Nr.18".
Pārbūvēti pašvaldības autoceļi ar grants segumu, veicināta uzņēmējdarbības attīstība un apdzīvotības saglabāšana Kandavas pagastā: Ceļš Nr.57 "Kandava-Līgciema stacija-Tiltukrogs" (līdz krustojumam ar ceļu Nr.21), Ceļš Nr.60 "Valdeķi-Aidzire-Kalnmuiža", Ceļš Nr.13 "P130-Uidas-Senlejas" (posms).
Ceļa Nr.14 "P-130 - Kārumi - Kandava" Kandavas pagastā pārbūve - izstrādāta būvniecības ieceres dokumentācija un veikta pārbūve.</t>
  </si>
  <si>
    <t>Pārbūvēti pašvaldības autoceļi ar grants segumu, veicināta uzņēmējdarbības attīstība un apdzīvotības saglabāšana Matkules pagastā: Ceļš Nr.1 "V1474-Ķempji" (t.sk. tilts pār Imulu), Nr. 8 "V1402-Ceļš Nr.6" (t.sk. tilts pār Imulu), Nr. 4 "V1474-Buses pilskalns", Nr. 6 "V1474-Ceļš Nr.4", Nr. 24 "P121-V1261" (posms).</t>
  </si>
  <si>
    <t>Pārbūvēti pašvaldības autoceļi ar grants segumu, veicināta uzņēmējdarbības attīstība un apdzīvotības saglabāšana Zantes pagastā: ceļš Nr.3 "Sudmalas-Leiši", ceļš Nr.7 "Eglītes-Centrs"</t>
  </si>
  <si>
    <t>Pārbūvēti pašvaldības autoceļi ar grants segumu, veicināta uzņēmējdarbības attīstība un apdzīvotības saglabāšana Cēres pagastā: ceļš Nr. 5 "Savieno V1431 un V1393", ceļš Nr. 8 "A10-Beikas-V1431"</t>
  </si>
  <si>
    <t>Pārbūvēti pašvaldības autoceļi ar grants segumu, veicināta uzņēmējdarbības attīstība un apdzīvotības saglabāšana Vānes pagastā: ceļš Nr. 19 "Vāne-Alejas", ceļš Nr. 16 "Ceriņi-Mācītājmāja"</t>
  </si>
  <si>
    <t>Pārbūvēti pašvaldības autoceļi ar grants segumu, veicināta uzņēmējdarbības attīstība un apdzīvotības saglabāšana Zemītes pagastā: Ceļš Nr.21 "P121-Duntes-Skujenieki", ceļš Nr.17 "P121-Purviņi-Grenči"</t>
  </si>
  <si>
    <r>
      <t xml:space="preserve">Pārbūvēti pašvaldības autoceļi ar grants segumu, veicināta uzņēmējdarbības attīstība un apdzīvotības saglabāšana.
</t>
    </r>
    <r>
      <rPr>
        <u/>
        <sz val="12"/>
        <rFont val="Times New Roman"/>
        <family val="1"/>
      </rPr>
      <t>Irlavas pagastā:</t>
    </r>
    <r>
      <rPr>
        <sz val="12"/>
        <rFont val="Times New Roman"/>
        <family val="1"/>
      </rPr>
      <t xml:space="preserve"> Irlavas pagrieziens-Druvas 5,07 km; V.M.208kv-Jeskas līdz Novadniekiem 3,0 km; Tiltgaļi-Vallieši 1,5 km; Muižarāji-Upmaļi 2,08 km; Pētertāle-Kraujas 3,13 km; Snapji-Romji 3,53 km.</t>
    </r>
  </si>
  <si>
    <r>
      <t xml:space="preserve">Pārbūvēti pašvaldības autoceļi ar grants segumu, veicināta uzņēmējdarbības attīstība un apdzīvotības saglabāšana.
</t>
    </r>
    <r>
      <rPr>
        <u/>
        <sz val="12"/>
        <rFont val="Times New Roman"/>
        <family val="1"/>
      </rPr>
      <t>Lestenes pagastā:</t>
    </r>
    <r>
      <rPr>
        <sz val="12"/>
        <rFont val="Times New Roman"/>
        <family val="1"/>
      </rPr>
      <t xml:space="preserve"> Lieljāņi- Putni 4,15 km; Saulītes-Lapsiņas 4,37 km; Stūrīši-Džūkstes pagrieziens 1,12 km; Baznīcas-Līdumi 2,35 km; Attāli-Burtnieki-Vasku ceļš 2,8 km.</t>
    </r>
  </si>
  <si>
    <t xml:space="preserve">Pārbūvēti pašvaldības autoceļi ar grants segumu, veicināta uzņēmējdarbības attīstība un apdzīvotības saglabāšana.
Sēmes pagastā: Sēme-Lāči 2,8 km; Sēme-Ķīši 3,8 km; Vecā Sēme-Sudmaļi 4,5 km; Rijnieki-Vēdes 0,4 km; </t>
  </si>
  <si>
    <r>
      <t>Pārbūvēti pašvaldības autoceļi ar grants segumu, veicināta uzņēmējdarbības attīstība un apdzīvotības saglabāšana.</t>
    </r>
    <r>
      <rPr>
        <u/>
        <sz val="12"/>
        <rFont val="Times New Roman"/>
        <family val="1"/>
      </rPr>
      <t xml:space="preserve">
Zentenes pagastā:</t>
    </r>
    <r>
      <rPr>
        <sz val="12"/>
        <rFont val="Times New Roman"/>
        <family val="1"/>
      </rPr>
      <t xml:space="preserve"> Lejaszīles-Brīvnieki 0,62 km; Grantiņi-Ķesteri-Rijnieki 0,9 km; Rijnieki-Vēdes 5,13 km.</t>
    </r>
  </si>
  <si>
    <r>
      <t xml:space="preserve">Pārbūvēti pašvaldības autoceļi ar grants segumu, veicināta uzņēmējdarbības attīstība un apdzīvotības saglabāšana.
</t>
    </r>
    <r>
      <rPr>
        <u/>
        <sz val="12"/>
        <rFont val="Times New Roman"/>
        <family val="1"/>
      </rPr>
      <t>Tumes pagastā:</t>
    </r>
    <r>
      <rPr>
        <sz val="12"/>
        <rFont val="Times New Roman"/>
        <family val="1"/>
      </rPr>
      <t xml:space="preserve"> Krūmiņi-Kraujas 1,4 km; Tume-Lejasķellas 3,65 km; Vīnkalni-Dāri 5,65 km; Zemturi-Leķi 2,0 km.
Tume-Viļņi; Tume-Bērzkalni; Saknītes-Taigas; Kalnrozītes-Bergi;  Siljāņi-Māraskalni; Rožkalni-Mikši; Vecmokas-Ķīļu kapi; Viksu kapu ceļš;  Dudas-Damuižnieki.</t>
    </r>
  </si>
  <si>
    <r>
      <t xml:space="preserve">Pārbūvēti pašvaldības autoceļi ar grants segumu, veicināta uzņēmējdarbības attīstība un apdzīvotības saglabāšana.
</t>
    </r>
    <r>
      <rPr>
        <u/>
        <sz val="12"/>
        <rFont val="Times New Roman"/>
        <family val="1"/>
      </rPr>
      <t>Degoles pagastā:</t>
    </r>
    <r>
      <rPr>
        <sz val="12"/>
        <rFont val="Times New Roman"/>
        <family val="1"/>
      </rPr>
      <t xml:space="preserve"> Čubatas-Garaušu c. 1,46 km; Lestenes c.-Garauši 0,8 km; Salenieku-Karotnieku ceļš 2,76 km.
Lestene-Tumenieki; Lestene c.-Stumburi; Valeikas-Degoles c.; Viksas ceļš; Z/s "Dārznieki" ceļš; Mālu ferma-Stopnieki; Liepas-Liskas; Liepas-Lagzdiņas c.; Svikru ceļš; Lekužas ceļš.</t>
    </r>
  </si>
  <si>
    <t>Asfaltbetona seguma izbūve grants seguma ielām Džūkstes pagastā-Silenieku iela, Dzirnavu iela.</t>
  </si>
  <si>
    <r>
      <t>Pārbūvēti pašvaldības autoceļi ar grants segumu, veicināta uzņēmējdarbības attīstība un apdzīvotības saglabāšana.</t>
    </r>
    <r>
      <rPr>
        <u/>
        <sz val="12"/>
        <rFont val="Times New Roman"/>
        <family val="1"/>
      </rPr>
      <t xml:space="preserve">
Slampes pagastā:</t>
    </r>
    <r>
      <rPr>
        <sz val="12"/>
        <rFont val="Times New Roman"/>
        <family val="1"/>
      </rPr>
      <t xml:space="preserve"> Slampe-Spirgus 2,5 km; Salenieki-Vīksele-Kalnāji 3,0 km; Spirgus-Prūškrogs 3,5 km; Laugaļi-Gaidiņi 6,1 km; Kalnāji-Auroras 3,5 km; Ģeņģeri-ac Praviņas-Džūkste 3,8 km; Veckļavas-Aizas-a/c Rīga-Ventspils 3,35 km; Likši-Lāči 0,85 km. 
Asfalta segums Veckļavas- Aizas- ac Rīga-Ventspils 0,5 km posmā.</t>
    </r>
  </si>
  <si>
    <r>
      <t>Pārbūvēti pašvaldības autoceļi ar grants segumu, veicināta uzņēmējdarbības attīstība un apdzīvotības saglabāšana.</t>
    </r>
    <r>
      <rPr>
        <u/>
        <sz val="12"/>
        <rFont val="Times New Roman"/>
        <family val="1"/>
      </rPr>
      <t xml:space="preserve">
Džūkstes pagastā:</t>
    </r>
    <r>
      <rPr>
        <sz val="12"/>
        <rFont val="Times New Roman"/>
        <family val="1"/>
      </rPr>
      <t xml:space="preserve"> Šoseja-Pētermuiža 1,67 km; Pienava-Krimūnas 3,93 km; Mikas-Franki 1,56 km; Uz Kliģu ezeru 2,1 km; a/c Džūkste -Pienava 1,8 km  asfalts; Ataugas-Dīķīši 1,0 km.
Izbūvēts jauns ceļš uz Kalējlaķiem.</t>
    </r>
  </si>
  <si>
    <t>Iesniegts VARAM 24.08.2021. Veikta ielu pārbūve 0,85 km. Enkuru iela 0,29 km, 39272,50 EUR, Pļavu iela 0,23 km, 29992,39 EUR, 1.Šķērsielas posms no Stadiona līdz Upes ielai 0,07 km, 10456,03 EUR, Stadiona ielas posms no Ķesteru ielas līdz a/c “Sloka-Talsi”  0,13 km, 19092,30 EUR, Tīra iela 0,13 km, 16146,16 EUR.</t>
  </si>
  <si>
    <t>Pārbūvēts autoceļš Jāņukrogs-Antiņciems-Lapmežciems 10 km garumā.</t>
  </si>
  <si>
    <t>Izbūvēti un labiekārtoti autostāvlaukumi pie publiskajām ūdenstilpnēm/ūdeņiem un citām biežāk apmeklētākajām vietām novada teritorijā, pieejamības nodrošināšanai, kā arī piekrastes zonas aizsardzības un ietekmes uz vidi un antropogēnās slodzes mazināšanai.</t>
  </si>
  <si>
    <t>Energoefektīva un vieda apgaismojuma ierīkošana:
 - Izveidots apgaismojums Engures pagastā (Klapkalnciemā - Saules iela, Engurē - Zaru iela, Kr.Valdemāra, Kursas iela, Ķesterciemā - Pionieru iela,  u.c. ). 
 - Izbūvēts apgaismojums gar P128 Apšuciemā un Klapkalnciemā. 
 - Izbūvēts apagaismojums ar sensoriem ārpus Lapmežciema un Engures centra. 
- Uzstādīti apgaismes stabi Dzirciemā, Zentenes pagastā.
- Uzstādīti apgaismes stabi Kaivē (Līvānciemā), Sēmes pagastā.
- Uzstādīti jauni apgaismes stabi Lancenieku un Pienavas centrā, Džūkstes pagastā.
- Uzstādīti jauni apgaismes stabi Džūkstes pagasta centrā - Silenieku, Dzirnavu un Kaltes ielā.
- Uzstādīti jauni apgaismes stabi Slampes pagasta centrā - Klusā, Zemgaļu, Skolas ielās. 
- Izbūvēts ielu apgaismojums Parka un Saulgriežu ielās Lestenes pagastā.
- Apgaismojuma izbūve Kalna un Sudrabu ielās (iIzstrādāts būvprojekts,  izbūvēts ielu apgaismojums Sudrabu ielā 0.52 km un Kalna ielā 0.88 km)Jaunpils pagastā.</t>
  </si>
  <si>
    <t>Izveidoti maršruti: Tukums-Milzkalne-jūra; Tukums-Tume; Tukums-Apšuciems-jūra; Tukums-Kandava; Tukums-Jaunpils.
Izveidota infrastruktūra gar P128 (Ķesterciema pagrieziens-Klapkalnciems, Klapkalnciems-Bigauņciems, Ragaciems-Klapkalnciems),  gar P131 (Ķesterciema pagrieziens-novada robeža pie Mērsraga), gar V1446 (Tukums-Valgums), lai uzlabotu velobraucēju drošību gar perspektīvo Eiropas velomaršrutu EV13 un EV10, kā arī gājēju drošību.
Izplānota gājēju infrastruktūra ar iedzīvotāju iesaisti Bigauņciemā, Lapmežciemā un Ragaciemā. Sākotnēji: jaunu gājēju pāreju izveide Ragaciemā pie ceļa uz kapsētu, Bigauņciemā pie "Dižpriedes", Lapmežciemā pie tirgus, Meža ielā.</t>
  </si>
  <si>
    <r>
      <t>Automašīnu stāvlaukuma izbūve Raudas iela 10 un 12 – 1558 m</t>
    </r>
    <r>
      <rPr>
        <sz val="12"/>
        <rFont val="Calibri"/>
        <family val="2"/>
        <charset val="186"/>
      </rPr>
      <t>²</t>
    </r>
    <r>
      <rPr>
        <sz val="12"/>
        <rFont val="Times New Roman"/>
        <family val="1"/>
        <charset val="186"/>
      </rPr>
      <t xml:space="preserve"> – 45 automašīnām un stāvlaukuma pārbūve Raudas iela 8 – 380 m</t>
    </r>
    <r>
      <rPr>
        <sz val="12"/>
        <rFont val="Calibri"/>
        <family val="2"/>
        <charset val="186"/>
      </rPr>
      <t>²</t>
    </r>
    <r>
      <rPr>
        <sz val="12"/>
        <rFont val="Times New Roman"/>
        <family val="1"/>
        <charset val="186"/>
      </rPr>
      <t xml:space="preserve"> – 8 automašīnām;
Gājēju ceļu pārbūve – 1150 m</t>
    </r>
    <r>
      <rPr>
        <sz val="12"/>
        <rFont val="Calibri"/>
        <family val="2"/>
        <charset val="186"/>
      </rPr>
      <t>²</t>
    </r>
    <r>
      <rPr>
        <sz val="12"/>
        <rFont val="Times New Roman"/>
        <family val="1"/>
        <charset val="186"/>
      </rPr>
      <t>;
Apgaismojuma (LED) izbūve – 8 laternas;
Lietus ūdens kanalizācijas tīkli – 180 m, krājrezervuārs;
Vides pieejamības risinājumos gājēju ceļiem tiek paredzēti atšķirīgas krāsas un reljefa betona bruģakmens segumi, pārbūvēts panduss pie poliklīnikas.</t>
    </r>
  </si>
  <si>
    <t>Turpinātas sabiedrības veselības projekta ietvaros īstenotās darbības pēc 2023.gada:
- veselības veicināšanas pasākumi senioriem,
- veselības vecināšanas pasākumi, tai skaitā piesaistot jomas ekspertus, zināmus cilvēkus, kuri informētu un uzrunātu iedzīvotājus.
- sporta pasākumi ģimenēm u.c. interesentiem (sporta dienas, sporta svētki)
- izglītojoši informatīvus pasākumus, lai dažādām sabiedrības grupām skaidrotu veselīga dzīvesveida un slimību profilakses nozīmi.
- informatīvus un izglītojoši pasākumi par atkarībām, t.sk. piesaistot jomas speciālistus un personas, kuras ir pieredzējušas atkarību problēmas.
Papildus:
- Regulāri organizēta bērnu mutes dobuma veselības stāvokļa pārbaude novada izglītības iestādēs,
- Īstenoti informatīvi izglītojoši pasākumi izglītības iestādēs, t.sk. pirmsskolās, par sporta un veselības jautājumiem.
- Regulāri organizēti iedzīvotāju forumu starp pašvaldību un iedzīvotājiem, iegūstot informāciju par iedzīvotāju vajadzībām un priekšlikumiem sabiedrības veselības veicināšanā.
- Veikta regulāra iedzīvotāju informēšana par sportiskām aktivitātēm domātām vietām, sniegta informācija par iespējām nodarboties ar fiziskām aktivitātēm, t.sk. idejas vingrojumiem, kuriem nav nepieciešama  speciāla sporta infrastruktūra.</t>
  </si>
  <si>
    <r>
      <t xml:space="preserve">Tukuma pilsētas stadionā Kuldīgas ielā 74 ierīkota laistīšanās sistēma (30 000 </t>
    </r>
    <r>
      <rPr>
        <i/>
        <sz val="12"/>
        <rFont val="Times New Roman"/>
        <family val="1"/>
        <charset val="186"/>
      </rPr>
      <t>euro</t>
    </r>
    <r>
      <rPr>
        <sz val="12"/>
        <rFont val="Times New Roman"/>
        <family val="1"/>
        <charset val="186"/>
      </rPr>
      <t xml:space="preserve">, no tā LFF 15 000 </t>
    </r>
    <r>
      <rPr>
        <i/>
        <sz val="12"/>
        <rFont val="Times New Roman"/>
        <family val="1"/>
        <charset val="186"/>
      </rPr>
      <t>euro</t>
    </r>
    <r>
      <rPr>
        <sz val="12"/>
        <rFont val="Times New Roman"/>
        <family val="1"/>
        <charset val="186"/>
      </rPr>
      <t xml:space="preserve">; 20.03.2020. 1 mēn) un uzstādīts apgaismojums (300 000 </t>
    </r>
    <r>
      <rPr>
        <i/>
        <sz val="12"/>
        <rFont val="Times New Roman"/>
        <family val="1"/>
        <charset val="186"/>
      </rPr>
      <t>euro</t>
    </r>
    <r>
      <rPr>
        <sz val="12"/>
        <rFont val="Times New Roman"/>
        <family val="1"/>
        <charset val="186"/>
      </rPr>
      <t xml:space="preserve">, no tā LFF 
100 000 </t>
    </r>
    <r>
      <rPr>
        <i/>
        <sz val="12"/>
        <rFont val="Times New Roman"/>
        <family val="1"/>
        <charset val="186"/>
      </rPr>
      <t>euro</t>
    </r>
    <r>
      <rPr>
        <sz val="12"/>
        <rFont val="Times New Roman"/>
        <family val="1"/>
        <charset val="186"/>
      </rPr>
      <t>; no 2021.gada 2 gadi).</t>
    </r>
  </si>
  <si>
    <t>Radīt  priekšnosacījumus  pilngadīgām  personām  ar garīga  rakstura traucējumiem saņemt  nepieciešamos  pakalpojumus, paplašinot  to  iespējas iekļaujošai dzīvei sabiedrībā, t.sk. grupu dzīvokļa pakalpojuma (ar diennakts personāla atbalstu) infrastruktūras izveide 9 personām ar GRT un atelpas brīža pakalpojuma infrastruktūras izveide 2 personām  "Lodes", Jaunpils, Jaunpils pagasts.</t>
  </si>
  <si>
    <t>Ātrgaitas internets - nav optiskā interneta (risinājums pēc vidējās jūdzes valsts/pašvaldībai izbūvē pēdējo jūdzi (Tukums Degole, Džūkste, Jaunsāti, Zentene, Kandava-Matkule, Cēre, Kandava), Jaunpils, Viesati, Engure nav Smārde, Lapmežciems. Mazjaudīgs interneta pārklājums kūrorta teritorijās</t>
  </si>
  <si>
    <t>Izbūvēts apgaismots gājēju-velo ceļš gar reģionālo autoceļu P121 Tukums-Kuldīga, posmā no Tumes līdz Tukuma robežai. Pārbūvēta Skolas iela Tumē.
Uzlabota satiksmes drošība. Pārbūvēts ielu apgaismojums Ziedoņu ielā, Tumes pagastā. Izbūvēts gājēju celiņš pie Darbnīcu ceļa Tumes pagastā.</t>
  </si>
  <si>
    <t>1. Tukuma novada tūrisma stratēģijas izstrāde un realizācija (8000 EUR)     
2. Tukuma novada tūrisma mārketinga stratēģijas izstrāde un realizācija (5000 EUR)      
3. Tūrisma statistikas datu regulāra apkopošana un analīze sadarbībā ar uzņēmējiem un CSP (1000 EUR)     
4. Apmeklētāju skaitītāju uzstādīšana dabas teritorijās (10 gab. - 
20 000 EUR).
Izstrādāta un realizēta mārketinga stratēģija.</t>
  </si>
  <si>
    <t>1. Izvietoti apmeklētāju plūsmas mērītāji 10 dabas objektos (Durbes parks, Mālkalns, Viesatas upesloku taka, Jāņupītes taka, Lāčupītes taka, Kartavkalnu taka, EEDP, Čužu purva taka, jaunu taku izveide Abavas senlejā, Pūzurgrava, Vilkaču taka, Āža kalna taka). Atrisināts jautājums par dabas noslogojuma vērtēšanu un dabas tūrisma apmeklētāju skaita fiksēšanu.
2. Izveidota Tukuma pievārtes mežu pārgājienu un velo maršrutu mazā infrastruktūra: informatīvā sistēma - stendi, norādes, marķējumi, materiāli. 
3. Izveidotas dabas piedzīvojumu takas ap Teteriņa ezeru Kandavā  un Melnezeru Tukumā.</t>
  </si>
  <si>
    <t>1. Tūrisma piedāvājuma "Vēsturiskie dārzi un parki" attīstīšana ar mērķi iekļauties Eiropas kultūras maršrutā "Eiropas vēsturiskie dārzi". Jauns dabas un kultūras tūrisma piedāvājums; dažādots tūrisma piedāvājums;  
2. Inventarizēti 5 vēsturiskie dārzi un parki (Durbe, Lamiņi, Zemīte, Zante, Cēre); 
3. Veikta 8 vēsturisko dārzu un parku sakopšana (Durbe, Lamiņi, Zemīte, Zante, Cēre; Tukuma vecpilsētas dārzs Harmonijas 7, Viduslaiku dārzs, Pasaku muzeja dārzs); 
4. Veicināts tūristu skaita pieaugums</t>
  </si>
  <si>
    <t>1. Attīstīta Engures Piejūras tirdziņa teritorija (ierīkoti galdi, nojumes, tirdzniecības vietas u.tml. vietējās ražotās produkcijas realizācijai un popularizēšanai).                                                                                                             2. Labiekārtota Ragaciema tirdziņa teritorija, piemērota vietējo tradīciju popularizēšanai, iedzīvotāju dažādu veselīga dzīves veida aktivitāšu realizēšanai (laukumu bruģēšana, celiņu, zālāja izveide).</t>
  </si>
  <si>
    <t>Izveidota Radošā biznesa telpa (koprades un kopstrādes telpas ar aprīkojumu), veicinot jaunu uzņēmēju darbību un stiprinot esošo uzņēmēju kapacitāti. Īpašuma/ēkas iegāde/pielāgošana.</t>
  </si>
  <si>
    <r>
      <t xml:space="preserve">Iznākuma rādītāji: 50 jaunizveidotas darba vietas; 4 432 000 </t>
    </r>
    <r>
      <rPr>
        <i/>
        <sz val="12"/>
        <rFont val="Times New Roman"/>
        <family val="1"/>
        <charset val="186"/>
      </rPr>
      <t>euro</t>
    </r>
    <r>
      <rPr>
        <sz val="12"/>
        <rFont val="Times New Roman"/>
        <family val="1"/>
        <charset val="186"/>
      </rPr>
      <t xml:space="preserve"> piesaistītās komersantu nefinanšu investīcijas; revitalizēta degradētā teritorija 8,8 ha platībā Pūrē.
Daigones ielas, Zemeņu ielas, Kastaņu alejas, Avotu ielas un pašvaldības autoceļa Krodznieki-Galenieki posmu pārbūve Pūrē, Pūres pagastā, Tukuma novadā.</t>
    </r>
  </si>
  <si>
    <t>1. Tūrisma informācijas punktu izveide nozīmīgākajos novada satiksmes un tūrisma punktos (papildus esošajiem Engures Saieta namā, Jaunpils pilī un Šlokenbekas muižā): Lapmežciemā (Lapmežciema muzejs), Džūkstes pasaku muzejs, Kurzemes cietokšņa muzejā, Rideļu Dzirnavu muzejā.     
2. Vienotas tūrisma informācijas norāžu sistēmas izveide novadā (norāžu izgatavošana un izvietošana uz tūrisma objektiem).      
3. Vienota tipa tūrisma informācijas stendu projektu izgatavošana.
1. rezultāts - tūrisma sezonas laikā novada viesi var iepazīties ar tūrisma piedāvājumiem novadā,  kas sekmē arī vietējo uzņēmējdarbību.   
2. rezultāts: sagatavots apkopojums par nepieciešamo infrastruktūru - izvietojamajām ceļa zīmēm uz objektiem, kartēm un informācijas stendiem pie objektiem (1 gab.);  izgatavotas un izvietotas ceļa norādes; izveidots informācijas stendu dizains pilsētu un lauku, dabas teritoriju tūrisma objektiem (1 piedāvājums 3 dažādu līmeņu informācijai).</t>
  </si>
  <si>
    <t>U.1.1/42</t>
  </si>
  <si>
    <t>Jaunu autobusu iegāde skolēnu pārvadājumiem Tukuma novada pašvaldībā</t>
  </si>
  <si>
    <t>Projekta “Jaunu autobusu iegāde skolēnu pārvadājumiem Tukuma novada pašvaldībā” īstenošana, iegādājoties divus autobusus ar 33 +1 sēdvietām un 6 stāvvietām un vienu autobusu ar 19+1 sēdvietām skolēnu pārvadājumu nodrošināšanai uz vispārējās izglītības iestādēm.</t>
  </si>
  <si>
    <t>2024.gada 25.aprīlis</t>
  </si>
  <si>
    <t>IP2024.3</t>
  </si>
  <si>
    <t>IP2024.1/U.2.1./9</t>
  </si>
  <si>
    <t>Uzņēmējdarbības attīstība Tukuma pilsētas funkcionālajā teritorijā - Rūpniecības iela, Dienvidu iela, Tukumā</t>
  </si>
  <si>
    <t>5.1.1.1. pasākums “Infrastruktūra uzņēmējdarbības atbalstam”</t>
  </si>
  <si>
    <t>Uzņēmējdarbības attīstība Tukuma pilsētas funkcionālajā teritorijā</t>
  </si>
  <si>
    <t>Veikta Daigones ielas un Zemeņu ielas posma Pūrē pārbūve, izbūvētas gājēju ietves. Darba algu fonda pieaugums privātajos komersantos 579873 EUR, nefinanšu investīcijas 773164 EUR, komersantu skaits, kuri guvuši labumu no attīstītās publiskās infrastruktūras – vismaz 1.</t>
  </si>
  <si>
    <t>IP2024.1/U.2.1./10</t>
  </si>
  <si>
    <t>Nr.TND/24/213 (prot.Nr.5, 31.§)</t>
  </si>
  <si>
    <t>IP2024.4</t>
  </si>
  <si>
    <t>2024.gada 30.maijs</t>
  </si>
  <si>
    <t>25.04.2024. lēmumu Nr.TND/213</t>
  </si>
  <si>
    <r>
      <t>(prot.Nr.5, 31.</t>
    </r>
    <r>
      <rPr>
        <sz val="9"/>
        <color theme="9" tint="-0.4991302224799341"/>
        <rFont val="Calibri"/>
        <family val="2"/>
        <charset val="186"/>
      </rPr>
      <t>§</t>
    </r>
    <r>
      <rPr>
        <sz val="9"/>
        <color theme="9" tint="-0.4991302224799341"/>
        <rFont val="Times New Roman"/>
        <family val="1"/>
        <charset val="186"/>
      </rPr>
      <t>)</t>
    </r>
  </si>
  <si>
    <t>U.7.2/53</t>
  </si>
  <si>
    <t>VK aizņēmums satiksmes infrastruktūras uzlabošanai</t>
  </si>
  <si>
    <t>U.7.2/54</t>
  </si>
  <si>
    <t>U.7.3/24</t>
  </si>
  <si>
    <t>Gājēju ietves izbūve Skolas ielā pie bērnudārza Zantē</t>
  </si>
  <si>
    <t>Investīciju projekta mērķis ir paaugstināt gājēju infrastruktūras kvalitātes līmeni, veicot gājēju ietves izbūvi Zantē, Skolas ielā 4 pie bērnudārza, tādējādi nodrošinot infrastruktūras attīstību un uzlabojot gājēju drošību.</t>
  </si>
  <si>
    <t>Zantes pagasta pārvalde, Attīstības nodaļa</t>
  </si>
  <si>
    <t>Valsts Kases aizņēmums satiksmes infrastruktūras uzlabošanai</t>
  </si>
  <si>
    <t>U.7.2/55</t>
  </si>
  <si>
    <t>Darbnīcu ceļa un Pasta ielas posma asfalta segas atjaunošana Tumē</t>
  </si>
  <si>
    <t>Investīciju projekta mērķis ir attīstīt drošu, pieejamu infrastruktūru satiksmes dalībniekiem Tukuma novadā, Tumes pagastā. Pēc projekta īstenošanas tiks atjaunots ceļa posms Tumes pagastā no valsts autoceļa P121 Tukums – Kuldīga līdz – aiz Pasta un Sporta ielu krustojuma, kopējais posma garums 720 m. Darbnīcu ceļa un Pasta ielas krustojuma zonā tiks izbūvētas jaunas PE caurules D110 mm un veikta akas izbūve, nodrošinot ceļa posma drošu turpmāko izmantošanu iedzīvotāju un uzņēmumu vajadzībām.</t>
  </si>
  <si>
    <t>Tumes un Degoles pagastu pārvalde, Attīstības nodaļa</t>
  </si>
  <si>
    <t>Asfalta seguma izbūve pašvaldības autoceļam "Ventspils šoseja - Jurģeļi-Bērziņu karjers-Milzkalnes stacija", 3.kārta</t>
  </si>
  <si>
    <t>U.7.2/56</t>
  </si>
  <si>
    <t>Veikta asfalta seguma izbūve pašvaldības autoceļam "Ventspils šoseja - Jurģeļi-Bērziņu karjers-Milzkalnes stacija", 3.kārta</t>
  </si>
  <si>
    <t>Dārzniecības, Lašu, Liepu un Nākotnes ielu posmu seguma pārbūve Engures ciemā</t>
  </si>
  <si>
    <t>U.7.2/57</t>
  </si>
  <si>
    <t>Veikta asfalta seguma izbūve pašvaldības autoceļam "Ventspils šoseja-JurģeļiBērziņu karjers-Milzkalnes stacija", 1., 2. un 4.kārta, autoceļa pārbūve līdz Smārdes industriālajam parkam (65 m)</t>
  </si>
  <si>
    <t>Atjaunotas/pārbūvētas ielas Engurē, Apšuciemā, Klapkalnciemā, Bērzciemā asfaltēšana. Izbūvēts asfaltbetona segums nozīmīgākajām Engures pagasta ciemu ielām.</t>
  </si>
  <si>
    <t>Lielās, Pīlādžu, Ozolu, Ziedoņa, Pumpuru ielu seguma atjaunošana, Talsu un Tidaholmas ielu krustojuma pārbūve Tukumā</t>
  </si>
  <si>
    <t>Investīciju projekta mērķis ir attīstīt drošu, pieejamu infrastruktūru gājējiem un citiem satiksmes dalībniekiem. Lielās, Pīlādžu, Ozolu, Ziedoņa, Pumpru ielas, Talsu un Tidaholmas ielu krustojuma pārbūve uzlabos satiksmes infrastruktūru un radīs drošus, labvēlīgus apstākļus gājējiem, mikromobilitātes rīku izmantošanai Tukuma  pilsētā.</t>
  </si>
  <si>
    <t>3 675 314,74</t>
  </si>
  <si>
    <t>Veikta Dienvidu ielas pārbūve un Rūpniecības ielas pārbūve. Darba algu fonda pieaugums privātajos komersantos 1 837 657,37 EUR, nefinanšu investīcijas 2 450 209,82 EUR, komersantu skaits, kuri guvuši labumu no attīstītās publiskās infrastruktūras – vismaz 1.</t>
  </si>
  <si>
    <t>30.05.2024. lēmumu Nr.TND/24/290</t>
  </si>
  <si>
    <r>
      <t>(prot.Nr.6, 18.</t>
    </r>
    <r>
      <rPr>
        <sz val="9"/>
        <color theme="9" tint="-0.4991302224799341"/>
        <rFont val="Calibri"/>
        <family val="2"/>
        <charset val="186"/>
      </rPr>
      <t>§</t>
    </r>
    <r>
      <rPr>
        <sz val="9"/>
        <color theme="9" tint="-0.4991302224799341"/>
        <rFont val="Times New Roman"/>
        <family val="1"/>
        <charset val="186"/>
      </rPr>
      <t>)</t>
    </r>
  </si>
  <si>
    <t>Nr.TND/24/290 (prot.Nr.6, 18.§)</t>
  </si>
  <si>
    <t>2024.gada 27.jūnijs</t>
  </si>
  <si>
    <t>IP2024.5</t>
  </si>
  <si>
    <t>IP2024.1/U.2.1./11</t>
  </si>
  <si>
    <t>Digitālā dvīņa platformas izveide inovatīvai pašvaldību pakalpojumu nodrošināšanai</t>
  </si>
  <si>
    <t xml:space="preserve">Energoefektivitātes pasākumu veikšana pašvaldības ēku siltumapgādes sistēmā un siltummezglu izbūve - Tumes pamatskolā (Skolas  iela 1c, Tume, Tukuma nov.), Tukuma 3.pamatskolā (Lielā iela 18, Tukums, Tukuma nov.) un Tukuma pirmsskolas izglītības iestādē “Taurenītis” (Smilšu iela 46, Tukums, Tukuma nov.). Vismaz 10% enerģijas patēriņa samazinājums (megavatstundas). </t>
  </si>
  <si>
    <t>2024-2027</t>
  </si>
  <si>
    <t>Vadošais partneris – Ventspils valstspilsētas pašvaldības iestāde “Ventspils Digitālais centrs”, Sadarbības partneris - Tukuma novada pašvaldība</t>
  </si>
  <si>
    <t>U.7.2/58</t>
  </si>
  <si>
    <t>Tilta pār Imulas upi, ceļš a/c V1474 – Ķempji, Matkules pagasts, Tukuma novads būvniecība</t>
  </si>
  <si>
    <t xml:space="preserve">Veikta tilta pār Imulas upi pārbūve uz Matkules pagasta autoceļa Nr.1 "V1474 - Ķempji", novēršot tilta avārijas stāvokli un uzlabojot satiksmes drošību. </t>
  </si>
  <si>
    <t>U.7.2/59</t>
  </si>
  <si>
    <t>Valteru, Daigones un Raiņa ielu posmu atjaunošana Kandavā</t>
  </si>
  <si>
    <t>Investīciju projekta mērķis ir paaugstināt ceļu un ielu infrastruktūras kvalitātes līmeni, veicot ielu segumu atjaunošanu Kandavā, Valteru, Daigones un Raiņa ielu posmos, tādējādi nodrošinot infrastruktūras attīstību un satiksmes dalībnieku drošību – uzlabot gājēju drošību, radīt labvēlīgus apstākļus mikromobilitātes rīku izmantošanai.</t>
  </si>
  <si>
    <t>U.7.2/60</t>
  </si>
  <si>
    <t>Sabiles ielas posma pārbūve Kandavā</t>
  </si>
  <si>
    <t>2024-2026</t>
  </si>
  <si>
    <t>U.1.1/43</t>
  </si>
  <si>
    <t>Kandavas PII "Zīļuks" teritorijas labiekārtošana</t>
  </si>
  <si>
    <t xml:space="preserve">Veikti teritorijas labiekārtošanas darbi: rotaļu laukuma iekārtu nomaiņa, sporta laukuma izbūve, nojumju atjaunošana, nodrošinot drošības standartiem atbilstošas rotaļu iekārtas un veicinot bērnu fizisko un garīgo attīstību. </t>
  </si>
  <si>
    <t>U.1.1/44</t>
  </si>
  <si>
    <t>Sēmes sākumskolas jumta seguma atjaunošana</t>
  </si>
  <si>
    <t>Veikta jumta seguma nomaiņa t.sk. jaunas ūdensnoteku sistēmas un jumta aizsargelementu izbūve.</t>
  </si>
  <si>
    <t>Abavas ielas posma pārbūve Pūrē</t>
  </si>
  <si>
    <t>Investīciju projekta mērķis ir paaugstināt ceļu un ielu infrastruktūras kvalitātes līmeni, veicot ielas pārbūvi Pūrē, Abavas ielas posmā, tādējādi nodrošinot infrastruktūras attīstību un satiksmes dalībnieku drošību – uzlabot gājēju drošību, radīt labvēlīgus apstākļus mikromobilitātes rīku izmantošanai.</t>
  </si>
  <si>
    <t>27.06.2024. lēmumu Nr.TND/1-1.1/24/349</t>
  </si>
  <si>
    <r>
      <t>(prot.Nr.8, 2.</t>
    </r>
    <r>
      <rPr>
        <sz val="9"/>
        <color theme="9" tint="-0.4991302224799341"/>
        <rFont val="Calibri"/>
        <family val="2"/>
        <charset val="186"/>
      </rPr>
      <t>§</t>
    </r>
    <r>
      <rPr>
        <sz val="9"/>
        <color theme="9" tint="-0.4991302224799341"/>
        <rFont val="Times New Roman"/>
        <family val="1"/>
        <charset val="186"/>
      </rPr>
      <t>)</t>
    </r>
  </si>
  <si>
    <t>U.1.1/45</t>
  </si>
  <si>
    <t>Tukuma PII "Taurenītis" jumta seguma nomaiņa</t>
  </si>
  <si>
    <t>U.1.1/46</t>
  </si>
  <si>
    <t>Izstrādāta nepieciešamā būvniecības ieceres dokumentācija.
Veikta jumta seguma nomaiņa pirmsskolas izglītības iestādes ēkai.</t>
  </si>
  <si>
    <t>PII jumta seguma nomaiņa, "Zemītes pils", Zemīte, Zemītes pag., Tukuma nov.</t>
  </si>
  <si>
    <t>U.7.3/25</t>
  </si>
  <si>
    <t>U.7.2/61</t>
  </si>
  <si>
    <t>Skolas ielas seguma atjaunošana Džūkstē</t>
  </si>
  <si>
    <t>Skolas ielas posmā izbūvēta jaunu asfalta seguma dilumkārta posmā no valsts vietējā ceļa V1450 līdz ielas beigām 386 m garumā</t>
  </si>
  <si>
    <t>Džūkses pagasta pārvalde, Attīstības nodaļa</t>
  </si>
  <si>
    <t>Tukuma novada speciālās izglītības iestādes ēku un telpu atjaunošana</t>
  </si>
  <si>
    <t>Tukuma novada speciālās izglītības iestāde, Attīstības nodaļa</t>
  </si>
  <si>
    <t>1. speciālās izglītības iestādes infrastruktūras un mācību vides uzlabošana, tai skaitā piekļūstamības nodrošināšana;
2. speciālās izglītības programmu apguvei nepieciešamā aprīkojuma iegāde;
3. informācijas un komunikāciju tehnoloģiju risinājumu ieviešana;
4. speciālās izglītības iestādes internāta infrastruktūras uzlabošana un aprīkošana;
5. speciālās izglītības iestādes ēkai pieguļošās teritorijas, tai skaitā sporta aktivitāšu zonas, labiekārtošana</t>
  </si>
  <si>
    <t>U.1.1/47</t>
  </si>
  <si>
    <t>U.7.2/62</t>
  </si>
  <si>
    <t>U.7.2/63</t>
  </si>
  <si>
    <t>U.7.2/65</t>
  </si>
  <si>
    <t>U.7.2/66</t>
  </si>
  <si>
    <t>U.7.2/67</t>
  </si>
  <si>
    <t>Augstrožu ielas posma izbūve Ķesterciemā, Engures pagastā, Tukuma novadā</t>
  </si>
  <si>
    <t>Ievu un Kastaņu ielu grants seguma izbūve Tukumā</t>
  </si>
  <si>
    <t>Asfalta seguma izbūve Atlētu ielā Tukumā</t>
  </si>
  <si>
    <t>Lapmežciema pagasta pārvalde, Attīstības nodaļa</t>
  </si>
  <si>
    <t>Komunālā nodaļa, Attīstības nodaļa</t>
  </si>
  <si>
    <t xml:space="preserve">Veikta Lašu, Liepu, Nākotnes un Dārzniecības  Dārzniecības (no Ostas līdz Bērzu ielai) ielu posmu segumu pārbūve Engures ciemā. </t>
  </si>
  <si>
    <t xml:space="preserve">Veikta Augstrožu ielas  posma izbūve ar grants segumu 237m garumā </t>
  </si>
  <si>
    <t>Asfalta seguma izbūve Birztalas un Peldu ielās, Tukumā</t>
  </si>
  <si>
    <t>Veikta asfalta seguma izbūve Birztalas un Peldu ielās, esošo kanalizācijas tīklu posmu pārbūve Birztalas ielā, jaunu apgaismojumu posmu izbūve Birztalas ielā.</t>
  </si>
  <si>
    <t>Asfalta seguma izbūve Vecupes ielā, Ceriņu gatvē un Dārzniecības ielas posmam Engures ciemā, Tukuma novadā</t>
  </si>
  <si>
    <t>Veikta asfalta seguma izbūve un apgaismojuma izbūve Vecupes ielā  un Ceriņu gatvē. Veikta asfalta seguma izbūve Dārzniecības ielas posmam no Ostas līdz Meža ielai.</t>
  </si>
  <si>
    <t>Gājēju celiņa posma pārbūve ar asfalta segumu gar Selgas ielu Ragaciemā, Tukuma novadā</t>
  </si>
  <si>
    <t>Veikta esošā gājēju celiņa vietā jauna celiņa izbūve ar asfalta segumu gar Selgas ielu posmā no Niedru ielas līdz īpašumam “Bērzi” , 580 m garumā</t>
  </si>
  <si>
    <t>Asfalta seguma izbūve Stadiona ielas posmam Lampežciemā, Tukuma novadā</t>
  </si>
  <si>
    <t xml:space="preserve">Veikta asfaltseguma izbūve Stadiona ielas posmam (gar ūdenstorni) </t>
  </si>
  <si>
    <t>Veikta asfalta seguma izbūve Atlētu ielā</t>
  </si>
  <si>
    <t>PII  "Vilnītis" iekšējo inženiertīklu un to ievadu pārbūve, Lapmežciemā, Tukuma novadā</t>
  </si>
  <si>
    <t>Investīciju projekta mērķis ir paaugstināt ceļu un ielu infrastruktūras kvalitātes līmeni, veicot Sabiles ielas posma Kandavā seguma atjaunošanu un ūdens un kanalizācijas tīklu izbūvi, tādējādi nodrošinot infrastruktūras attīstību un satiksmes dalībnieku drošību, radīt labvēlīgus apstākļus mikromobilitātes rīku izmantošanai.</t>
  </si>
  <si>
    <t>Pārbūvēts Brīvības laukums Tukumā - atjaunota atvērtā zona (publiska teritorija) pilsētvidē 6546.1 m2 platībā.</t>
  </si>
  <si>
    <t>Lazdu, Marsa, Zelmeņa, Ceriņu un Mazās Gravas ielu Tukumā pārbūves būvprojekta izstrāde un būvdarbi</t>
  </si>
  <si>
    <t>U.7.2/68</t>
  </si>
  <si>
    <t>Lazdu ielas (~245m) pārbūve(grantētā ielas daļa) 
Marsa ielas (~170m) pārbūve (grantētā ielas daļa)
Zelmeņa ielas (~165m) pārbūve (grantētā ielas daļa) 
Ceriņu ielas (~250m) pārbūve (grantētā ielas daļa) 
Mazās Gravas ielas (~270m, grantētā ielas daļa) un (~ 70m asfalta daļa) pārbūve</t>
  </si>
  <si>
    <t>U.5.5/6</t>
  </si>
  <si>
    <t>Operatīvā autotransporta un tā aprīkojuma, elektrošoka ierīču  un ieroču iegāde Tukuma novada pašvaldības policijas darba nodrošināšanai</t>
  </si>
  <si>
    <t>Veikta operatīvā autotransporta iegāde, aprīkošana ar ātruma radara kontroles sistēmu un videokamerām, elektrošoka ierīču un šaujamieroču iegāde</t>
  </si>
  <si>
    <t>VK aizņēmums</t>
  </si>
  <si>
    <t>1. Ventilācijas ierīkošana.                                                                                               
2. Lifta uz 3.stāvu izbūve.                                                                                    
3. Arhīva telpas grīdas stiprināšana virs ēkas siltummezgla.    
4. Garāžu vārtu nomaiņa, remonts.                                                    
5. Bijušās kafejnīcas telpu pārbūve un pielāgošana administrācijas vajadzībām
6. Labiekārtots skvērs pie Talsu ielas 4 (rožu labirints, celiņi, stādījumi, vieta strūklakai).                                                                           7. Energoefektivitātes un enerģijas taupības uzlabošana.</t>
  </si>
  <si>
    <t>2024.gada 25.jūlijs</t>
  </si>
  <si>
    <r>
      <t>Nr.TND/1-1.1/24/404 (prot.Nr.10, 2.§</t>
    </r>
    <r>
      <rPr>
        <i/>
        <sz val="12"/>
        <color theme="1"/>
        <rFont val="Calibri"/>
        <family val="2"/>
        <charset val="186"/>
      </rPr>
      <t>)</t>
    </r>
  </si>
  <si>
    <t>IP2024.6</t>
  </si>
  <si>
    <t>IP2024.1/U.2.1./12</t>
  </si>
  <si>
    <t>25.07.2024. lēmumu Nr.TND/1-1.1/24/404</t>
  </si>
  <si>
    <r>
      <t>(prot.Nr.10, 2.</t>
    </r>
    <r>
      <rPr>
        <sz val="9"/>
        <color theme="9" tint="-0.4991302224799341"/>
        <rFont val="Calibri"/>
        <family val="2"/>
        <charset val="186"/>
      </rPr>
      <t>§</t>
    </r>
    <r>
      <rPr>
        <sz val="9"/>
        <color theme="9" tint="-0.4991302224799341"/>
        <rFont val="Times New Roman"/>
        <family val="1"/>
        <charset val="186"/>
      </rPr>
      <t>)</t>
    </r>
  </si>
  <si>
    <t>`</t>
  </si>
  <si>
    <t>2024.gada 29.augusts</t>
  </si>
  <si>
    <t>IP2024.7</t>
  </si>
  <si>
    <t>IP2024.1/U.2.1./13</t>
  </si>
  <si>
    <t>U.8.1/38</t>
  </si>
  <si>
    <t>Ieviesti ilgtspējīgi lietusūdens apsaimniekošanas un pret plūdu risinājumi:
- Jaunu lietus ūdens kanalizācijas tīklu izbūve un esošo rekonstrukcija, attīrīšanas iekārtu modernizācija.
- Atjaunoti esošie novadgrāvji vai izbūvēta slēgtā lietus ūdens sistēma vairākos Tukuma pilsētas ielas posmos (t.sk. Gaismas iela, Mālu iela, Vārpas iela, Durbes iela, M.Gravas iela, Talsu iela, Dienvidu iela, Laustiķa mazdārziņi u.c.).
- Lietusūdens kanalizācijas šķērsojumu izpēte - Rīgas, Pasta, Dzelzceļa ielu zonās; Lielā ielā; Raudas-Pasta-Meža ielu zonās.</t>
  </si>
  <si>
    <t>VK aizņēmums prioritārā investīciju projekta īstenošanai</t>
  </si>
  <si>
    <t>Lietus notekūdeņu attīrīšanas iekārtas Lielajā ielā, Tukumā, Tukuma novadā, izvades rekonstrukcija ar dzelzceļa šķērsojumu</t>
  </si>
  <si>
    <t>Veikta lietus notekūdeņu attīrīšanas iekārtas Lielajā ielā, Tukumā, Tukuma novadā, izvades rekonstrukcija ar dzelzceļa šķērsojumu</t>
  </si>
  <si>
    <r>
      <t>Nr.TND/1-1.1/24/349 (prot.Nr.8, 2</t>
    </r>
    <r>
      <rPr>
        <i/>
        <sz val="12"/>
        <rFont val="Times New Roman"/>
        <family val="1"/>
        <charset val="186"/>
      </rPr>
      <t>.§)</t>
    </r>
  </si>
  <si>
    <r>
      <t>Nr.</t>
    </r>
    <r>
      <rPr>
        <i/>
        <sz val="12"/>
        <rFont val="Times New Roman"/>
        <family val="1"/>
      </rPr>
      <t>TND/1-1.1/24/480 (prot.Nr.12, 1.§</t>
    </r>
    <r>
      <rPr>
        <i/>
        <sz val="12"/>
        <rFont val="Calibri"/>
        <family val="2"/>
        <charset val="186"/>
      </rPr>
      <t>)</t>
    </r>
  </si>
  <si>
    <t>U.2.2/35</t>
  </si>
  <si>
    <t>Estrādes atjaunošana Matkules pagastā</t>
  </si>
  <si>
    <t>Atjaunota esošā brīvdabas estrāde - atjaunots grīdas segums, pārbūvēts estrādes jumts un lietusūdens atvades sistēma.</t>
  </si>
  <si>
    <t>ELFLA projekts</t>
  </si>
  <si>
    <t>29.08.2024. lēmumu Nr.TND/1-1.1/24/480</t>
  </si>
  <si>
    <t>(prot.Nr.12, 1.§)</t>
  </si>
  <si>
    <t>IP2024.8</t>
  </si>
  <si>
    <t>IP2024.1/U.2.1./14</t>
  </si>
  <si>
    <t>2024.gada 31.oktobris</t>
  </si>
  <si>
    <t>U.8.7/50.1</t>
  </si>
  <si>
    <t>"Jaunkandavas" kapu digitalizācija Daigones iela 18, Kandava, Tukuma novads</t>
  </si>
  <si>
    <t>ELFLA projekts 2025</t>
  </si>
  <si>
    <t>Izveidota informācijas sistēma par Jaunkandavas kapsētu Kandavā, kuru izmantot kapu apsaimniekošanas pakalpojuma kvalitātes paaugstināšanai. Nodrošināta iespēja vienkāršā un efektīvā veidā ilgtspējīgi plānot kapsētas izmantošanu un apsaimniekošanu, kā arī iedzīvotājiem un nākamajām paaudzēm radīta brīvi pieejama, sakārtota kapsētu dokumentācija un apglabāto personu uzskaite.</t>
  </si>
  <si>
    <t>Jaunpils un Viesatu pagastu pārvalde,
Attīstības nodaļa</t>
  </si>
  <si>
    <t>Atpūtas vietas  labiekārtošana un rotaļu-sporta  laukuma atjaunošana Saules un Jurģu ciemos, Jaunpils pagastā, Tukuma novadā</t>
  </si>
  <si>
    <t xml:space="preserve">Jurģu ciemā veikta basketbola laukuma virsmas atjaunošana, atjaunots volejbola laukums, uzstādīts basketbola grozs un  volejbola tīkls, 2 soli, rotaļu komplekss, šūpoles un karuselis. Saules ciemā veikta basketbola laukuma virsmas atjaunošana, uzstādīts basketbola grozs, 2 soli, šūpoles, karuselis, smilšu kaste un rotaļu komplekss. </t>
  </si>
  <si>
    <t>Autostāvlaukuma izbūve un Parka ielas asfaltēšana Klapkalnciemā, Engures pagastā, Tukuma novadā</t>
  </si>
  <si>
    <t>EJZAF fonds</t>
  </si>
  <si>
    <t>U.8.7/56</t>
  </si>
  <si>
    <t>Saules un Kalna ielas asfaltēšana Klapkalnciemā, Engures pagastā Tukuma novadā</t>
  </si>
  <si>
    <t>Veikta Saules un Kalna ielu posmu asfaltēšana un apgaismojuma izbūve, kā rezultātā tiek sakārtota un attīstīta piekrastes infrastruktūra un nodrošināta piekļuve zivsaimniecības uzņēmumam.</t>
  </si>
  <si>
    <t>U.7.2/69</t>
  </si>
  <si>
    <t>U.7.2/70</t>
  </si>
  <si>
    <t>Veikta asfalta seguma izbūve un apgaismojuma izbūve Parka ielā un autostāvlaukumā Klapkalnciemā, uzlabojot satiksmes drošību un radot ērtāku un pieejamāku vidi gan iedzīvotājiem, gan tūristiem.</t>
  </si>
  <si>
    <t>Ilgtspējīgu lietus ūdens apsaimniekošanas risinājumu ieviešana un ielu infrastruktūras pielāgošana klimata pārmaiņām Pasta un Dārzniecības ielās Tukumā</t>
  </si>
  <si>
    <t>Komunālā nodaļa,
Attīstības nodaļa</t>
  </si>
  <si>
    <t>SAM 2.1.3.1. Pašvaldību pielāgošanās klimata pārmaiņām</t>
  </si>
  <si>
    <t xml:space="preserve">Veikta Pasta un Dārzniecības ielu pārbūve, ieviešot ilgtspējīgus lietus ūdens apsaimniekošanas risinājumus un esošās zaļās infrastruktūras atjaunošanu, lai tā būtu pielāgota klimata pārmaiņu izaicinājumiem, tostarp pašvaldību īpašumā esošo lietus ūdens savākšanas sistēmu atjaunošana un modernizēšana, </t>
  </si>
  <si>
    <t>Engures stadiona pārbūve (1.kārta)</t>
  </si>
  <si>
    <t>Veikta Engures ciema stadiona rekonstrukcija, ievērojot piekrastei raksturīgo identitāti un kultūrvēsturisko nozīmi.</t>
  </si>
  <si>
    <t>Lapmežciema kultūras nama vecā korpusa pārbūve ekspozīcijas izveidei</t>
  </si>
  <si>
    <t>Laivu piestātnes izveide Lapmežciema pagastā</t>
  </si>
  <si>
    <t>Veikta īpašuma “Laivu piestātne” labiekārtošana ar nobrauktuvēm uz jūru, tualeti un nojumes izveidi piekrastes zvejnieku vajadzībām.</t>
  </si>
  <si>
    <t>Kastaņu ielas (~382m) izbūve ar grants segu. Lietus ūdens atvades un drenāžas sistēmas izbūve. Jauna apgaismojuma izbūve.
Ievu ielas (~465m) izbūve ar grants segu. Lietus ūdens atvades un drenāžas sistēmas izbūve. Jauna apgaismojuma izbūve.</t>
  </si>
  <si>
    <t>U.8.3/4</t>
  </si>
  <si>
    <t>Meliorācijas sistēmas izbūve Laivu ielas uzplūstošo ūdeņu novadīšanai uz jūru, Ragaciemā, Lapmežciema pagastā, Tukuma novadā</t>
  </si>
  <si>
    <t>Lapmežciema pagastu pārvalde,
Attīstības nodaļa</t>
  </si>
  <si>
    <t>Veikt meliorācijas sistēmas izbūvi gar Laivu ielu, lai novirzītu tam uzplūstošos lietus ūdeņus uz jūru, tādejādi veicinot vides resursu ilgtspējīgu izmatošanu un pielāgošanos klimata pārmaiņām</t>
  </si>
  <si>
    <t>Veikta kultūras nama vecā korpusa pārbūve ēkas fasāžu atjaunošana piekrastes kultūras mantojuma ekspozīcijas izveidei, izceļot šo ēku kā kultūrvēsturisku mantojumu (vēsturiski būvēts par zvejnieku finansējumu) un sasaistot ar Zvejnieku zvaigžņu ceļu parku un Lapmežciema muzeju.</t>
  </si>
  <si>
    <t>Izstrādāta nepieciešamā būvniecības ieceres dokumentācija.
Veikta jumta seguma nomaiņa pirmsskolas izglītības iestādes ēkai. Sakārtota lietusūdes novadīšanas sitēma.</t>
  </si>
  <si>
    <t>Lapmežciema pagasta pārvalde,
Attīstības nodaļa</t>
  </si>
  <si>
    <t>U.8.7/57</t>
  </si>
  <si>
    <t>31.10.2024. lēmumu Nr.TND/1-1.1/24/633</t>
  </si>
  <si>
    <t>(prot.Nr.15, 7.§)</t>
  </si>
  <si>
    <r>
      <t>Nr.TND/1-1.1/24/633 (prot.Nr.15, 7.§</t>
    </r>
    <r>
      <rPr>
        <i/>
        <sz val="12"/>
        <rFont val="Calibri"/>
        <family val="2"/>
        <charset val="186"/>
      </rPr>
      <t>)</t>
    </r>
  </si>
  <si>
    <t>Engures pagasta pārvalde
Attīstības nodaļa</t>
  </si>
  <si>
    <t>1. Attīstīti/izveidoti/atjaunoti/pārbūvēti sporta laukumi un sporta zāles Tukuma novada pagastos aktīva un veselīga dzīvesveida veicināšanai. 
2. Papildināti esošie un izveidoti jauni laukumi, jauna aprīkojuma iegāde, izbūvēti jauni āra trenažieri un uzturēti labā kārtībā esošie laukumi Tukuma novadā.
3. Jaunpils sporta nama telpu atjaunošana, ventilācijas sistēmu atjaunošana, ugunsdrošīnas sistēmas sakārtošana. 
4. Sporta infrastruktūras pilnveidošana Viesatu birzītē.
5. Skeitparka izbūve Lapmežciemā</t>
  </si>
  <si>
    <t>U.8.7/58</t>
  </si>
  <si>
    <t>Stadiona ielas posma seguma pārbūve uz zivju pārstrādes uzņēmumu SIA "Zivtiņa N" Lapmežciemā</t>
  </si>
  <si>
    <t>Veikta esošās infrastruktūras uzlabošana, izbūvējot Stadiona ielas posmu gar ūdenstorni uz zivju pārstrādes uzņēmumu SIA "Zivtiņa N", nodrošinot piekļuvi zivsaimniecības uzņēmumam, uzlabojot satiksmes drošību un radot ērtāku un pieejamāku vidi gan iedzīvotājiem, gan tūristiem.</t>
  </si>
  <si>
    <t>U.8.7/59</t>
  </si>
  <si>
    <t>Ciema vecās ielas seguma pārbūve piekrastes infrastruktūras sakārtošanai Bigauņciemā, Lapmežciema pagastā</t>
  </si>
  <si>
    <t>81 000 </t>
  </si>
  <si>
    <t>IP2024.1/U.2.1./15</t>
  </si>
  <si>
    <t>IP2024.9</t>
  </si>
  <si>
    <t>2024.gada 28.novembris</t>
  </si>
  <si>
    <t>U.8.7/60</t>
  </si>
  <si>
    <t>Stabu ielas asfaltēšana un apgaismojuma izbūve, nodrošinot piekļuvi pludmalei un zivju pārstrādes uzņēmumam SIA “UNDA”, Engures pagastā</t>
  </si>
  <si>
    <t>Veikta esošās infrastruktūras uzlabošana, Stabu ielas un apgaismojuma izbūve uz zivju pārstrādes uzņēmumu SIA "UNDA", nodrošinot arī piekļuvi pludmalei, uzlabojot satiksmes drošību, radot ērtāku un pieejamāku vidi gan iedzīvotājiem, gan tūristiem.</t>
  </si>
  <si>
    <t>Engures kapsētas stāvlaukuma labiekārtošana, nodrošinot piekļuvi pludmalei Engurē, Engures pagastā, Tukuma novadā</t>
  </si>
  <si>
    <t>Veikta  esošās infrastruktūras uzlabošana,  stāvlaukuma pie Engures kapsētas asfaltēšana un apgaismojuma, ceļa uz jūru izbūve, tā uzlabojot satiksmes drošību un radot ērtāku un pieejamāku vidi gan iedzīvotājiem, gan tūristiem.</t>
  </si>
  <si>
    <t>Veikta piekrastes infrastruktūras sakārtošana un attīstīšana, izbūvējot Ciema vecās ielas segumu un apgaismojumu, nodrošinot piekļuvi piekrastes objektiem, uzlabojot satiksmes drošību un radot pieejamāku vidi iedzīvotājiem un tūristiem Bigauņciemā, Lapmežciema pagastā.</t>
  </si>
  <si>
    <t>8 000 </t>
  </si>
  <si>
    <t xml:space="preserve">CFLA
4.2.1.3./1/24/I/017
</t>
  </si>
  <si>
    <t>1 485 000</t>
  </si>
  <si>
    <t xml:space="preserve">SAM 5.1.1.4 </t>
  </si>
  <si>
    <t>2025-2029</t>
  </si>
  <si>
    <t>28.11.2024. lēmumu Nr.TND/1-1.1/24/726</t>
  </si>
  <si>
    <r>
      <t>(pro</t>
    </r>
    <r>
      <rPr>
        <sz val="9"/>
        <color theme="9" tint="-0.49977111117893003"/>
        <rFont val="Times New Roman"/>
        <family val="1"/>
        <charset val="186"/>
      </rPr>
      <t>t.Nr. 16, 4.§)</t>
    </r>
  </si>
  <si>
    <t>2024.gada 19.decembris</t>
  </si>
  <si>
    <t>IP2024.10</t>
  </si>
  <si>
    <t>IP2024.1/U.2.1./16</t>
  </si>
  <si>
    <r>
      <t>Nr.TND/1-1.1/24/726 (prot.Nr. 16, 4.§</t>
    </r>
    <r>
      <rPr>
        <i/>
        <sz val="12"/>
        <rFont val="Calibri"/>
        <family val="2"/>
        <charset val="186"/>
      </rPr>
      <t>)</t>
    </r>
  </si>
  <si>
    <t>U.4.1/19</t>
  </si>
  <si>
    <t>Sabiedrībā balstītu sociālo pakalpojumu pieejamības palielināšana un sniegšana Tukuma novadā</t>
  </si>
  <si>
    <t>2024 - 2027</t>
  </si>
  <si>
    <t>ESF+
 SAM 4.3.5.1.</t>
  </si>
  <si>
    <t>U.2.1/33</t>
  </si>
  <si>
    <t>2025-2027</t>
  </si>
  <si>
    <t>Bijušās SHELL degvielas uzpildes stacijas "Sēnīte" attīstība, Brīvības laukums, Tukums (valsts reģiona nozīmes kultūrvēstures - pilsētbūvniecības pieminekļa Nr. 7453 - Tukuma pilsētas vēsturiskais centrs daļa).</t>
  </si>
  <si>
    <t>1. Izstrādāta ēkas restaurācijas koncepcija.
2. Veikti ēkas remonta-restaurācijas darbi eksterjera un interjera izveidei. Inženiertīklu izbūve un sanācijas darbi (ja nepieciešams).
3. Ekspozīcijas izveide. Veidojot ekspozīciju, plānots risināt gan vides fizisko pieejamību, gan ekspozīcijas satura uztveres un informācijas par objektu saņemšanas pieejamību.
4. Elektrouzlādes stacijas ierīkošana.</t>
  </si>
  <si>
    <t>19.12.2024. lēmumu Nr.TND/1-1.1/24/811</t>
  </si>
  <si>
    <t>(prot.Nr.17, 1.§)</t>
  </si>
  <si>
    <t>2025.gada 30.janvāris</t>
  </si>
  <si>
    <t>IP2025.1/U.2.1./17</t>
  </si>
  <si>
    <r>
      <t>Nr.TND/1-1.1/24/811</t>
    </r>
    <r>
      <rPr>
        <i/>
        <sz val="12"/>
        <rFont val="Times New Roman"/>
        <family val="1"/>
      </rPr>
      <t xml:space="preserve"> (prot.Nr.17, 1.§</t>
    </r>
    <r>
      <rPr>
        <i/>
        <sz val="12"/>
        <rFont val="Calibri"/>
        <family val="2"/>
        <charset val="186"/>
      </rPr>
      <t>)</t>
    </r>
  </si>
  <si>
    <t>U.1.1/48</t>
  </si>
  <si>
    <t>Kandavas Kārļa Mīlenbaha vidusskolas pārbūves un energoefektivitātes paaugstināšanas būvprojekta izstrāde</t>
  </si>
  <si>
    <t>Izstrādāts būvprojekts Kandavas Kārļa Mīlenbaha vidusskolas pārbūvei. Būvprojekta ietvaros paredzēta ēkas energoefektivitātes paaugstināšana, arhitektoniskā izskata un tehniskā stāvokļa uzlabošana, iekšējo inženiertīklu pārbūve, kā arī plānojuma izmaiņas un teritorijas labiekārtošana.</t>
  </si>
  <si>
    <t>U.1.1/6.1</t>
  </si>
  <si>
    <t>Tukuma Raiņa Valsts ģimnāzijas pārbūve 1. kārta</t>
  </si>
  <si>
    <t>Attīstības nodaļa un Tukuma Raiņa Valsts ģimnāzija</t>
  </si>
  <si>
    <t>431 775,90</t>
  </si>
  <si>
    <t xml:space="preserve">241 810,03  </t>
  </si>
  <si>
    <t xml:space="preserve">77 281,70  </t>
  </si>
  <si>
    <t>Veikta PII  "Vilnītis" iekšējo un ārējo ūdensapgādes un kanalizācijas tīklu pārbūve un apkures sistēmas pārbūve bērnudārza vecajā korpusā.</t>
  </si>
  <si>
    <t>IP2025.1</t>
  </si>
  <si>
    <t>Veikti būvdarbi jaunās skolas ēkā (kad. apz. Nr. 90010040476003) un tai piegulošajā teritorijā. Ēkā tiks izbūvētas bibliotēkas telpas, kā arī pārbūvēti iekšējie inženiertīkli (1. kārtas būvdarbu robežās), lai tie atbilstu spēkā esošajiem normatīviem. Teritorijas būvdarbu ietvaros tiks veikti Raiņa ielas labiekārtojuma, gājēju celiņa izbūves, ārējo inženierkomunikāciju izbūves un stadiona teritorijas (t. sk. tribīņu) izbūves darbi un žoga izbūves darbi attiecīgās kārtas robežās.</t>
  </si>
  <si>
    <t>LAD projekts</t>
  </si>
  <si>
    <t>U.8.5/10</t>
  </si>
  <si>
    <t>Dabas parka "Engures ezers" dabas aizsardzības plāna izstrāde</t>
  </si>
  <si>
    <t xml:space="preserve">CFLA projekts Nr. 2.2.3.3./2/A/0004 </t>
  </si>
  <si>
    <t>Attīstības nodaļa,
pagastu pārvaldes</t>
  </si>
  <si>
    <t>Attīstības nodaļa, pagastu pārvaldes</t>
  </si>
  <si>
    <t>Veikta dabas aizsardzības plāna izstrāde aizsargājamajai teritorijai dabas parks "Engures ezers" 12 579 ha platībā, kā arī īstenotas komunikācijas un vizuālās identitātes prasību nodrošināšanas pasākumi, tai skaitā sabiedrību izglītojoši pasākumi.</t>
  </si>
  <si>
    <t>Attīstības nodaļa, Engures pagasta pārvalde</t>
  </si>
  <si>
    <t>Attīstības nodaļa,
pagastu pārvaldes,</t>
  </si>
  <si>
    <t>Attīstības nodaļa,
 Jaunpils un Viesatu pagastu pārvalde</t>
  </si>
  <si>
    <t>Āra basketbola laukuma izveide Zīļu ielā 2A, Kandavā, Tukuma novadā</t>
  </si>
  <si>
    <t>Komunālā nodaļa,
pagastu pārvaldes</t>
  </si>
  <si>
    <t>30.01.2025. lēmumu Nr.TND/1-1.1/25/7</t>
  </si>
  <si>
    <t>Nodrošināta sabiedrībā balstītu sociālo pakalpojumu pieejamība un sniegšana, paplašinot iespējas iekļaujošai dzīvei sabiedrībā:
1) Grupu māja (dzīvoklis) - pilngadīgām personām ar garīga rakstura traucējumiem, kurām ir noteikta I vai II invaliditātes grupa - 2 klientiem;
2) Dienas aprūpes centrs:
- pilngadīgām personām ar garīga rakstura traucējumiem, kurām ir noteikta I vai II invaliditātes grupa - 2 klientiem;
-bērniem ar funkcionāliem traucējumiem, kuriem ir noteikta invaliditāte un kuri dzīvo ģimenēs - 2 klientiem;
-personām pensijas vecumā, tai skaitā personām ar demenci - 1 klientam; 
3) Specializētās darbnīcas - pilngadīgām personām ar garīga rakstura traucējumiem, kurām ir noteikta I vai II invaliditātes grupa - 18 klientiem.</t>
  </si>
  <si>
    <t>Attīstības nodaļa un Džūkstes pagasta pārvalde</t>
  </si>
  <si>
    <t>Attīstības nodaļa
Engures pagasta pārvalde</t>
  </si>
  <si>
    <r>
      <t>Nr.TND/1-1.1/25/7 (prot.Nr.1, 7.§</t>
    </r>
    <r>
      <rPr>
        <i/>
        <sz val="12"/>
        <rFont val="Calibri"/>
        <family val="2"/>
        <charset val="186"/>
      </rPr>
      <t>)</t>
    </r>
  </si>
  <si>
    <t>Komunālā nodaļa
pagastu pārvaldes</t>
  </si>
  <si>
    <t>Komunālā nodaļa
pagastu pārvaldes
SIA AAS Piejūra</t>
  </si>
  <si>
    <t>Komunālā nodaļa,
pagastu pārvaldes,
SIA AAS Piejūra</t>
  </si>
  <si>
    <t>Izbūvēta laipa pār Abavu jaunas tūrisma takas izveidei un dabas vērtību saglabāšanai.
Dabas parka "Abavas senleja" dabas aizsardzības plānā paredzēto aktivitāšu īstenošana.</t>
  </si>
  <si>
    <t>Kandavas pilsētas, Cēres un Kandavas pagastu pārvalde</t>
  </si>
  <si>
    <t>Attīstības nodaļa,
pagastu pārvaldes,
Pašvaldības policija</t>
  </si>
  <si>
    <t>Matkules un Vānes pagastu pārvalde</t>
  </si>
  <si>
    <t xml:space="preserve">Kandavas pilsētas, Cēres un Kandavas pagastu pārvalde
</t>
  </si>
  <si>
    <t>Attīstības nodaļa,
Komunālā nodaļa,
pagastu pārvaldes</t>
  </si>
  <si>
    <t>Komunālā nodaļa
Pagastu pārvaldes</t>
  </si>
  <si>
    <t>Kandavas pilsētas, Cēres un Kandavas pagastu pārvalde,
Matkules un Vānes pagastu pārvalde,
Zantes un Zemītes pagastu pārvalde</t>
  </si>
  <si>
    <t>Zantes un Zemītes pagastu pārvalde</t>
  </si>
  <si>
    <t>Komunālā nodaļa,
Pagastu pārvaldes,
Daudzdzīvokļu ēku apsaimniekotāji</t>
  </si>
  <si>
    <t>Komunālā nodaļa,
Pagastu pārvaldes</t>
  </si>
  <si>
    <t>Attīstības nodaļa,
Pagastu pārvaldes,
Latvijas Valsts ceļi</t>
  </si>
  <si>
    <t>Lietvedības un IT nodaļa,
Pagastu pārvaldes</t>
  </si>
  <si>
    <t>U.5.3/8</t>
  </si>
  <si>
    <t>Tukuma novada pašvaldības līdzdalības budžeta projektu konkurss</t>
  </si>
  <si>
    <t>49 000</t>
  </si>
  <si>
    <t>IP2025.1/U.2.1./18</t>
  </si>
  <si>
    <t>IP2025.2</t>
  </si>
  <si>
    <t>2025.gada 27.marts</t>
  </si>
  <si>
    <r>
      <t>(prot.Nr.1, 7</t>
    </r>
    <r>
      <rPr>
        <sz val="9"/>
        <color theme="9" tint="-0.49983214819788202"/>
        <rFont val="Times New Roman"/>
        <family val="1"/>
        <charset val="186"/>
      </rPr>
      <t>.</t>
    </r>
    <r>
      <rPr>
        <sz val="9"/>
        <color theme="9" tint="-0.49983214819788202"/>
        <rFont val="Calibri"/>
        <family val="2"/>
        <charset val="186"/>
      </rPr>
      <t>§</t>
    </r>
    <r>
      <rPr>
        <sz val="9"/>
        <color theme="9" tint="-0.49983214819788202"/>
        <rFont val="Times New Roman"/>
        <family val="1"/>
      </rPr>
      <t>)</t>
    </r>
  </si>
  <si>
    <t>Tukuma novada sociālais dienests
Pagastu pārvaldes</t>
  </si>
  <si>
    <t>Kultūras un sporta nodaļa
Pagastu pārvaldes</t>
  </si>
  <si>
    <t>Bibliotēkas
Pagastu pārvaldes</t>
  </si>
  <si>
    <t>Kultūras un sporta nodaļa
Pagastu pārvaldes, iestādes</t>
  </si>
  <si>
    <t>U.5.2/7</t>
  </si>
  <si>
    <t>Veicināta sabiedrības iesaiste, iniciatīva un līdzdalība Tukuma novada publiskās teritorijas attīstībā un pašvaldība iegūst informāciju no sabiedrības par nepieciešamajiem vides uzlabojumiem</t>
  </si>
  <si>
    <t>U.5.2/8</t>
  </si>
  <si>
    <t>Smārdes atpūtas parka “Vēju dārzs” dīķa teritorijas labiekārtošana</t>
  </si>
  <si>
    <t xml:space="preserve">69 214  </t>
  </si>
  <si>
    <t>Parka teritorijas labiekārtošana, aprīkojot to ar jauniem celiņiem, soliņiem un atkritumu urnām, dīķa laipām</t>
  </si>
  <si>
    <t>Valsts kases aizņēmums</t>
  </si>
  <si>
    <t>Valsts kases aizņēmums,
ELFLA</t>
  </si>
  <si>
    <t>Tukuma 3.pamatskolas ēkas vienkāršotās pārbūves būvdarbu veikšana Lielā ielā 31</t>
  </si>
  <si>
    <t>Esošo bērnu dārza telpu pielāgošana skolas vajadzībām – izbūvētas mācību klašu telpas, skolotāju telpas, pārbūvēti sanitārie mezgli, lai atbilstu spēkā esošajiem normatīviem.</t>
  </si>
  <si>
    <t>U.1.1/49</t>
  </si>
  <si>
    <t>Jauna autotransporta iegāde Tukuma novada pašvaldības autonomo funkciju nodrošināšanai, kvalitatīvai pakalpojumu sniegšanai un pieejamībai.</t>
  </si>
  <si>
    <t>Iegādātas automašīnas un atjaunots autoparks pašvaldības autonomo funkciju nodrošināšanai, kvalitatīvu pakalpojumu sniegšanai un pieejamībai.</t>
  </si>
  <si>
    <t>U.7.2/15.1</t>
  </si>
  <si>
    <t>Autoceļa Irlavas pagrieziens - Druvas un Krišjāņa Katlapa ielas pārbūve Irlavas pagastā</t>
  </si>
  <si>
    <t>2025-2026</t>
  </si>
  <si>
    <t>Veikta autoceļa Irlavas pagrieziens - Druvas un Krišjāņa Katlapas ielas pārbūve, t.sk. apgaismojuma izbūve</t>
  </si>
  <si>
    <t>U.7.2/71</t>
  </si>
  <si>
    <t>Irlavas un Lestenes pagastu pārvalde,
Attīstības nodaļa</t>
  </si>
  <si>
    <t>Vecā Ķemeru ceļa posma seguma pārbūve Bigauņciemā, Lapmežciema pagastā, Tukuma novadā</t>
  </si>
  <si>
    <t>Veikta Vecā Ķemeru ceļa posma seguma pārbūve Bigauņciemā, Lapmežciema pagastā, t.sk. meliorācijas pārbūve un apgaismojuma tīkli.</t>
  </si>
  <si>
    <t>Izstrādāts tehniskais projekts un veikta apgaismota gājēju celiņa izbūve 1300 m gar autoceļu V1458 Jaunpils – Viesatas posmā no Skolas ielas pagrieziena līdz sociālajai mājai “Lodes”, iekļaujot ūdensvada un kanalizācijas tīkla izbūvi 850 m.</t>
  </si>
  <si>
    <t>27.03.2025. lēmumu Nr.TND/1-1.1/25/157</t>
  </si>
  <si>
    <r>
      <t>Nr.TND/1-1.1/25/157 (prot.Nr.4, 10.§</t>
    </r>
    <r>
      <rPr>
        <i/>
        <sz val="12"/>
        <rFont val="Calibri"/>
        <family val="2"/>
        <charset val="186"/>
      </rPr>
      <t>)</t>
    </r>
  </si>
  <si>
    <r>
      <t>(prot.Nr.4, 10.</t>
    </r>
    <r>
      <rPr>
        <sz val="9"/>
        <rFont val="Calibri"/>
        <family val="2"/>
        <charset val="186"/>
      </rPr>
      <t>§</t>
    </r>
    <r>
      <rPr>
        <sz val="9"/>
        <rFont val="Times New Roman"/>
        <family val="1"/>
      </rPr>
      <t>)</t>
    </r>
  </si>
  <si>
    <t>Kandavas pilsētas, Cēres un Kandavas pagastu pārvalde,
Attīstības nodaļa</t>
  </si>
  <si>
    <t>Kandavas pilsētas, Cēres un Kandavas pagastu pārvalde
Kandavas lauksaimniecības tehnikums</t>
  </si>
  <si>
    <t>Kandavas pilsētas, Cēres un Kandavas pagastu pārvalde, Attīstības nodaļa</t>
  </si>
  <si>
    <t>Kandavas pilsētas, Cēres un Kandavas pagastu pārvalde
Jauniešu centrs "Nagla"</t>
  </si>
  <si>
    <t>Matkules un Vānes pagastu pārvalde, Attīstības nodaļa</t>
  </si>
  <si>
    <t> 72 000</t>
  </si>
  <si>
    <t> 90 000</t>
  </si>
  <si>
    <t>Attīstības nodaļa, Kandavas pilsētas, Cēres un Kandavas pagastu pārvalde</t>
  </si>
  <si>
    <t>Komunālā nodaļa
Kandavas pilsētas, Cēres un Kandavas pagastu pārvalde</t>
  </si>
  <si>
    <t>IP2025.1/U.2.1./19</t>
  </si>
  <si>
    <t>IP2025.3</t>
  </si>
  <si>
    <t>2025.gada 8.aprīlis</t>
  </si>
  <si>
    <t>U.1.1/50</t>
  </si>
  <si>
    <t>Tukuma PII “Pepija” ēkas fasādes atjaunošana, būvdarbu 1.kārta</t>
  </si>
  <si>
    <t>U.8.6/15</t>
  </si>
  <si>
    <t>Emisijas kvotu izsolīšanas instruments</t>
  </si>
  <si>
    <t>U.7.2/49</t>
  </si>
  <si>
    <t>U.7.2/73</t>
  </si>
  <si>
    <t>U.7.2/74</t>
  </si>
  <si>
    <t>Skolas ielas asfalta seguma atjaunošana Zantē, Zantes pagastā, Tukuma novadā</t>
  </si>
  <si>
    <t>Pils ielas seguma atjaunošana Zemītē, Zemītes pagastā, Tukuma novadā</t>
  </si>
  <si>
    <t>Veikta Skolas ielas posma asfalta seguma atjaunošana Zantē, Zantes pagastā.</t>
  </si>
  <si>
    <t>Zantes un Zemītes pagastu pārvalde,
Attīstības nodaļa</t>
  </si>
  <si>
    <t>Veikta Pils ielas asfaltbetona seguma posma ~580 m garumā atjaunošana Zemītē, Zemītes pagastā.</t>
  </si>
  <si>
    <t>Veikta Tukuma PII "Pepija" ēkas pamatu hidroizolācija, pamatu siltumizolācijas  un  cokola  apdares  izbūve, cokola  apmales  izbūve, fasāžu  siltumizolācijas  un  apdares  izbūve,  parapeta nosegskārdu izbūve,  evakuācijas  kāpņu  atjaunošana,  fasāžu  apgaismojuma  izbūve, drenāžas izbūve pagrabā un pagraba ieejas kāpņu atjaunošana.</t>
  </si>
  <si>
    <t>Gājēju celiņa ar apgaismojumu un inženiertīkliem izbūve Jaunpilī gar autoceļu V-1458 no krustojuma ar Skolas ielu līdz sociālajai mājai “Lodes”</t>
  </si>
  <si>
    <t>Siltumnīcefekta gāzu emisiju samazināšana un energoefektivitātes uzlabošana Tukuma novada pašvaldības policijas ēkā</t>
  </si>
  <si>
    <t>Veikta siltumnīcefekta gāzu emisiju samazināšana un ēkas energoefektivitātes uzlabošana, veicot piemērotas esošas ēkas pārbūvi atbilstoši Tukuma novada pašvaldības policijas vajadzībām un funkciju nodrošināšanai.</t>
  </si>
  <si>
    <t>U.5.5/7</t>
  </si>
  <si>
    <t>Objektu (patvertņu) pielāgošana un aprīkošana civilās aizsardzības mērķiem</t>
  </si>
  <si>
    <t>ERAF
 SAM 5.1.1.9.</t>
  </si>
  <si>
    <t>Pielāgoti un aprīkoti 10 (desmit) prioritāri pielāgojamie un aprīkojamie objekti (patvertnes) saskaņā ar VUGD novērtējumu par prioritārā kārtā atbalstāmajiem objektiem Tukuma novadā, pielāgojot tās III kategorijas patvertņu ierīkošanai, kas paredzētas cilvēku aizsardzībai no bīstamiem faktoriem, mazinot ārēja sprādziena triecienviļņa un šķembu ietekmi, kas rodas katastrofas, militāra iebrukuma vai kara gadījumā.</t>
  </si>
  <si>
    <t>Spartaka ielas lietus notekūdeņu novadīšanas sistēmas pārbūve no Celtnieku ielas līdz Raudas ielai Tukumā</t>
  </si>
  <si>
    <t>Veikta Spartaka ielas lietus ūdens novadīšanas sistēmas pārbūve un savākti lietus ūdeņi no Spartaka ielas.</t>
  </si>
  <si>
    <t>U.8.1/39</t>
  </si>
  <si>
    <t>Uzbūvēts peldbaseins Tukumā</t>
  </si>
  <si>
    <t>U.4.1/20</t>
  </si>
  <si>
    <t>Koprades telpu pārbūve Kopienu centra izveidei Spartaka ielā 2A, Tukumā</t>
  </si>
  <si>
    <t>99 995,20</t>
  </si>
  <si>
    <t>19 999,04</t>
  </si>
  <si>
    <t> 79 996,16</t>
  </si>
  <si>
    <t>Vides pieejamības nodrošināšana un tualešu telpu pārbūve pirmajā stāvā Kopienu centram Spartaka ielā 2A, Tukumā, Tukuma novadā, un aprīkojuma iegāde biedrību darbības vajadzībām un kopstrādes telpām Kopienu centrā</t>
  </si>
  <si>
    <r>
      <t>Nr.TND/1-1.1/25/222 (prot.Nr.5, 1.§</t>
    </r>
    <r>
      <rPr>
        <i/>
        <sz val="12"/>
        <rFont val="Calibri"/>
        <family val="2"/>
        <charset val="186"/>
      </rPr>
      <t>)</t>
    </r>
  </si>
  <si>
    <t>08.04.2025. lēmumu Nr.TND/1-1.1/25/222</t>
  </si>
  <si>
    <r>
      <t>(prot.Nr.5, 1.</t>
    </r>
    <r>
      <rPr>
        <sz val="9"/>
        <rFont val="Calibri"/>
        <family val="2"/>
        <charset val="186"/>
      </rPr>
      <t>§</t>
    </r>
    <r>
      <rPr>
        <sz val="9"/>
        <rFont val="Times New Roman"/>
        <family val="1"/>
      </rPr>
      <t>)</t>
    </r>
  </si>
  <si>
    <t>U.1.1/51</t>
  </si>
  <si>
    <t>Sākumskolas ēkas vienkāršotā pārbūve un lietošanas veida maiņa, Vānē, Vānes pagastā, Tukuma novadā</t>
  </si>
  <si>
    <t>Veikta Vānes sākumskolas ēkas pārbūve un lietošanas veida maiņa paredzot telpas pirmsskolas izglītības iestādei, pagasta pārvaldes, sociālā dienesta u.c. administratīvajām funkcijām.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</si>
</sst>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0\ _€"/>
    <numFmt numFmtId="165" formatCode="#,##0\ _€"/>
    <numFmt numFmtId="166" formatCode="_-* #,##0.000_-;\-* #,##0.000_-;_-* &quot;-&quot;??_-;_-@_-"/>
  </numFmts>
  <fonts count="71" x14ac:knownFonts="1">
    <font>
      <sz val="11"/>
      <color theme="1"/>
      <name val="Calibri"/>
      <family val="2"/>
      <scheme val="minor"/>
    </font>
    <font>
      <sz val="18"/>
      <color theme="3"/>
      <name val="Calibri Light"/>
      <family val="2"/>
      <charset val="186"/>
      <scheme val="major"/>
    </font>
    <font>
      <b/>
      <sz val="14"/>
      <color theme="3"/>
      <name val="Times New Roman"/>
      <family val="1"/>
      <charset val="186"/>
    </font>
    <font>
      <b/>
      <sz val="14"/>
      <color theme="4" tint="-0.24835963011566514"/>
      <name val="Times New Roman"/>
      <family val="1"/>
      <charset val="186"/>
    </font>
    <font>
      <b/>
      <sz val="14"/>
      <color theme="1"/>
      <name val="Times New Roman"/>
      <family val="1"/>
      <charset val="186"/>
    </font>
    <font>
      <b/>
      <sz val="14"/>
      <name val="Times New Roman"/>
      <family val="1"/>
      <charset val="186"/>
    </font>
    <font>
      <b/>
      <sz val="14"/>
      <color rgb="FF000000"/>
      <name val="Times New Roman"/>
      <family val="1"/>
      <charset val="186"/>
    </font>
    <font>
      <b/>
      <sz val="14"/>
      <color rgb="FFFF0000"/>
      <name val="Times New Roman"/>
      <family val="1"/>
      <charset val="186"/>
    </font>
    <font>
      <i/>
      <sz val="14"/>
      <color theme="1"/>
      <name val="Times New Roman"/>
      <family val="1"/>
      <charset val="186"/>
    </font>
    <font>
      <sz val="14"/>
      <color theme="1"/>
      <name val="Times New Roman"/>
      <family val="1"/>
      <charset val="186"/>
    </font>
    <font>
      <sz val="14"/>
      <color theme="4"/>
      <name val="Times New Roman"/>
      <family val="1"/>
      <charset val="186"/>
    </font>
    <font>
      <sz val="14"/>
      <name val="Times New Roman"/>
      <family val="1"/>
      <charset val="186"/>
    </font>
    <font>
      <sz val="14"/>
      <color rgb="FFFF0000"/>
      <name val="Times New Roman"/>
      <family val="1"/>
      <charset val="186"/>
    </font>
    <font>
      <i/>
      <sz val="14"/>
      <color rgb="FFFF0000"/>
      <name val="Times New Roman"/>
      <family val="1"/>
      <charset val="186"/>
    </font>
    <font>
      <sz val="14"/>
      <color theme="1"/>
      <name val="Calibri"/>
      <family val="2"/>
      <charset val="1"/>
    </font>
    <font>
      <sz val="14"/>
      <color rgb="FF000000"/>
      <name val="Times New Roman"/>
      <family val="1"/>
      <charset val="186"/>
    </font>
    <font>
      <sz val="14"/>
      <color rgb="FF000000"/>
      <name val="Calibri"/>
      <family val="2"/>
      <charset val="186"/>
    </font>
    <font>
      <sz val="14"/>
      <color theme="1"/>
      <name val="Calibri"/>
      <family val="2"/>
      <scheme val="minor"/>
    </font>
    <font>
      <u/>
      <sz val="14"/>
      <name val="Times New Roman"/>
      <family val="1"/>
      <charset val="186"/>
    </font>
    <font>
      <sz val="14"/>
      <color rgb="FF000000"/>
      <name val="Ebrima"/>
      <family val="2"/>
      <charset val="186"/>
    </font>
    <font>
      <i/>
      <sz val="14"/>
      <color rgb="FF000000"/>
      <name val="Ebrima"/>
      <family val="2"/>
      <charset val="186"/>
    </font>
    <font>
      <sz val="14"/>
      <color rgb="FF000000"/>
      <name val="Calibri"/>
      <family val="2"/>
      <charset val="186"/>
      <scheme val="minor"/>
    </font>
    <font>
      <sz val="14"/>
      <name val="Calibri"/>
      <family val="2"/>
      <charset val="186"/>
      <scheme val="minor"/>
    </font>
    <font>
      <b/>
      <sz val="14"/>
      <name val="Calibri"/>
      <family val="2"/>
      <scheme val="minor"/>
    </font>
    <font>
      <sz val="12"/>
      <color rgb="FF000000"/>
      <name val="Calibri"/>
      <family val="2"/>
      <charset val="186"/>
    </font>
    <font>
      <sz val="11"/>
      <name val="Times New Roman"/>
      <family val="1"/>
      <charset val="186"/>
    </font>
    <font>
      <i/>
      <sz val="14"/>
      <color rgb="FF000000"/>
      <name val="Times New Roman"/>
      <family val="1"/>
      <charset val="186"/>
    </font>
    <font>
      <sz val="12"/>
      <color theme="1"/>
      <name val="Times New Roman"/>
      <family val="1"/>
      <charset val="186"/>
    </font>
    <font>
      <sz val="12"/>
      <name val="Times New Roman"/>
      <family val="1"/>
      <charset val="186"/>
    </font>
    <font>
      <sz val="12"/>
      <color rgb="FFFF0000"/>
      <name val="Times New Roman"/>
      <family val="1"/>
      <charset val="186"/>
    </font>
    <font>
      <sz val="12"/>
      <color rgb="FF000000"/>
      <name val="Times New Roman"/>
      <family val="1"/>
      <charset val="186"/>
    </font>
    <font>
      <b/>
      <sz val="12"/>
      <color theme="1"/>
      <name val="Times New Roman"/>
      <family val="1"/>
      <charset val="186"/>
    </font>
    <font>
      <b/>
      <sz val="12"/>
      <name val="Times New Roman"/>
      <family val="1"/>
      <charset val="186"/>
    </font>
    <font>
      <strike/>
      <sz val="12"/>
      <name val="Times New Roman"/>
      <family val="1"/>
      <charset val="186"/>
    </font>
    <font>
      <i/>
      <sz val="12"/>
      <name val="Times New Roman"/>
      <family val="1"/>
    </font>
    <font>
      <u/>
      <sz val="12"/>
      <name val="Times New Roman"/>
      <family val="1"/>
    </font>
    <font>
      <sz val="11"/>
      <color theme="9" tint="-0.49830622272408215"/>
      <name val="Calibri"/>
      <family val="2"/>
      <scheme val="minor"/>
    </font>
    <font>
      <b/>
      <sz val="28"/>
      <color theme="0"/>
      <name val="Times New Roman"/>
      <family val="1"/>
      <charset val="1"/>
    </font>
    <font>
      <b/>
      <sz val="20"/>
      <color theme="0"/>
      <name val="Times New Roman"/>
      <family val="1"/>
      <charset val="186"/>
    </font>
    <font>
      <i/>
      <sz val="12"/>
      <color theme="1"/>
      <name val="Times New Roman"/>
      <family val="1"/>
    </font>
    <font>
      <b/>
      <sz val="32"/>
      <color theme="0"/>
      <name val="Times New Roman"/>
      <family val="1"/>
      <charset val="1"/>
    </font>
    <font>
      <b/>
      <sz val="14"/>
      <color rgb="FF548235"/>
      <name val="Times New Roman"/>
      <family val="1"/>
      <charset val="186"/>
    </font>
    <font>
      <sz val="12"/>
      <color theme="9" tint="-0.24835963011566514"/>
      <name val="Times New Roman"/>
      <family val="1"/>
    </font>
    <font>
      <b/>
      <sz val="10"/>
      <name val="Times New Roman"/>
      <family val="1"/>
    </font>
    <font>
      <sz val="9"/>
      <color theme="1"/>
      <name val="Calibri"/>
      <family val="2"/>
      <scheme val="minor"/>
    </font>
    <font>
      <sz val="9"/>
      <color rgb="FF375623"/>
      <name val="Times New Roman"/>
      <family val="1"/>
      <charset val="186"/>
    </font>
    <font>
      <sz val="9"/>
      <color theme="9" tint="-0.49830622272408215"/>
      <name val="Times New Roman"/>
      <family val="1"/>
      <charset val="186"/>
    </font>
    <font>
      <sz val="9"/>
      <color theme="9" tint="-0.4991607409894101"/>
      <name val="Times New Roman"/>
      <family val="1"/>
      <charset val="186"/>
    </font>
    <font>
      <sz val="9"/>
      <color theme="9" tint="-0.4991302224799341"/>
      <name val="Times New Roman"/>
      <family val="1"/>
      <charset val="186"/>
    </font>
    <font>
      <sz val="9"/>
      <color theme="9" tint="-0.4991302224799341"/>
      <name val="Calibri"/>
      <family val="2"/>
      <charset val="186"/>
    </font>
    <font>
      <b/>
      <sz val="9"/>
      <color theme="0"/>
      <name val="Times New Roman"/>
      <family val="1"/>
      <charset val="1"/>
    </font>
    <font>
      <sz val="9"/>
      <color theme="9" tint="0.59974974822229687"/>
      <name val="Times New Roman"/>
      <family val="1"/>
      <charset val="186"/>
    </font>
    <font>
      <sz val="12"/>
      <name val="Calibri"/>
      <family val="2"/>
      <charset val="186"/>
    </font>
    <font>
      <b/>
      <sz val="30"/>
      <color theme="0"/>
      <name val="Times New Roman"/>
      <family val="1"/>
      <charset val="1"/>
    </font>
    <font>
      <sz val="11"/>
      <name val="Calibri"/>
      <family val="2"/>
      <scheme val="minor"/>
    </font>
    <font>
      <i/>
      <sz val="12"/>
      <color theme="1"/>
      <name val="Calibri"/>
      <family val="2"/>
      <charset val="186"/>
    </font>
    <font>
      <i/>
      <sz val="12"/>
      <name val="Calibri"/>
      <family val="2"/>
      <charset val="186"/>
    </font>
    <font>
      <sz val="9"/>
      <color theme="9" tint="-0.49971007415997803"/>
      <name val="Times New Roman"/>
      <family val="1"/>
      <charset val="186"/>
    </font>
    <font>
      <sz val="11"/>
      <name val="Calibri"/>
      <family val="2"/>
      <charset val="186"/>
    </font>
    <font>
      <sz val="9"/>
      <color theme="9" tint="-0.49977111117893003"/>
      <name val="Times New Roman"/>
      <family val="1"/>
      <charset val="186"/>
    </font>
    <font>
      <b/>
      <sz val="28"/>
      <name val="Times New Roman"/>
      <family val="1"/>
    </font>
    <font>
      <sz val="9"/>
      <name val="Times New Roman"/>
      <family val="1"/>
    </font>
    <font>
      <b/>
      <sz val="9"/>
      <name val="Times New Roman"/>
      <family val="1"/>
    </font>
    <font>
      <sz val="9"/>
      <color theme="9" tint="-0.49983214819788202"/>
      <name val="Times New Roman"/>
      <family val="1"/>
      <charset val="186"/>
    </font>
    <font>
      <sz val="9"/>
      <color theme="9" tint="-0.49983214819788202"/>
      <name val="Calibri"/>
      <family val="2"/>
      <charset val="186"/>
    </font>
    <font>
      <sz val="9"/>
      <name val="Calibri"/>
      <family val="2"/>
      <charset val="186"/>
    </font>
    <font>
      <sz val="11"/>
      <color theme="1"/>
      <name val="Calibri"/>
      <family val="2"/>
      <scheme val="minor"/>
    </font>
    <font>
      <sz val="14"/>
      <name val="Times New Roman"/>
      <family val="1"/>
    </font>
    <font>
      <i/>
      <sz val="12"/>
      <name val="Times New Roman"/>
      <family val="1"/>
      <charset val="186"/>
    </font>
    <font>
      <sz val="12"/>
      <name val="Times New Roman"/>
      <family val="1"/>
    </font>
    <font>
      <sz val="9"/>
      <color theme="9" tint="-0.49983214819788202"/>
      <name val="Times New Roman"/>
      <family val="1"/>
    </font>
  </fonts>
  <fills count="15">
    <fill>
      <patternFill patternType="none"/>
    </fill>
    <fill>
      <patternFill patternType="gray125"/>
    </fill>
    <fill>
      <patternFill patternType="solid">
        <fgColor theme="4" tint="0.79985961485641044"/>
        <bgColor indexed="64"/>
      </patternFill>
    </fill>
    <fill>
      <patternFill patternType="solid">
        <fgColor theme="0" tint="-0.14838099307229835"/>
        <bgColor indexed="64"/>
      </patternFill>
    </fill>
    <fill>
      <patternFill patternType="solid">
        <fgColor rgb="FFFCE4D6"/>
        <bgColor indexed="64"/>
      </patternFill>
    </fill>
    <fill>
      <patternFill patternType="solid">
        <fgColor rgb="FFFFFFFF"/>
        <bgColor indexed="64"/>
      </patternFill>
    </fill>
    <fill>
      <patternFill patternType="solid">
        <fgColor rgb="FFE2EFDA"/>
        <bgColor indexed="64"/>
      </patternFill>
    </fill>
    <fill>
      <patternFill patternType="solid">
        <fgColor rgb="FFFFF2CC"/>
        <bgColor indexed="64"/>
      </patternFill>
    </fill>
    <fill>
      <patternFill patternType="solid">
        <fgColor rgb="FFDDEBF7"/>
        <bgColor indexed="64"/>
      </patternFill>
    </fill>
    <fill>
      <patternFill patternType="solid">
        <fgColor rgb="FFF2F2F2"/>
        <bgColor indexed="64"/>
      </patternFill>
    </fill>
    <fill>
      <patternFill patternType="solid">
        <fgColor theme="0"/>
        <bgColor indexed="64"/>
      </patternFill>
    </fill>
    <fill>
      <patternFill patternType="solid">
        <fgColor theme="9" tint="0.79985961485641044"/>
        <bgColor indexed="64"/>
      </patternFill>
    </fill>
    <fill>
      <patternFill patternType="solid">
        <fgColor theme="9" tint="-0.49830622272408215"/>
        <bgColor indexed="64"/>
      </patternFill>
    </fill>
    <fill>
      <patternFill patternType="solid">
        <fgColor theme="0" tint="-4.8371837519455549E-2"/>
        <bgColor indexed="64"/>
      </patternFill>
    </fill>
    <fill>
      <patternFill patternType="solid">
        <fgColor theme="9" tint="0.39997558519241921"/>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rgb="FF333300"/>
      </left>
      <right style="thin">
        <color rgb="FF333300"/>
      </right>
      <top style="thin">
        <color rgb="FF333300"/>
      </top>
      <bottom style="thin">
        <color rgb="FF333300"/>
      </bottom>
      <diagonal/>
    </border>
    <border>
      <left/>
      <right style="thin">
        <color rgb="FF333300"/>
      </right>
      <top style="thin">
        <color rgb="FF333300"/>
      </top>
      <bottom style="thin">
        <color rgb="FF333300"/>
      </bottom>
      <diagonal/>
    </border>
    <border>
      <left/>
      <right/>
      <top style="thin">
        <color rgb="FF333300"/>
      </top>
      <bottom style="thin">
        <color rgb="FF333300"/>
      </bottom>
      <diagonal/>
    </border>
    <border>
      <left style="thin">
        <color rgb="FF333300"/>
      </left>
      <right style="thin">
        <color rgb="FF333300"/>
      </right>
      <top/>
      <bottom/>
      <diagonal/>
    </border>
    <border>
      <left/>
      <right style="thin">
        <color rgb="FF333300"/>
      </right>
      <top/>
      <bottom style="thin">
        <color rgb="FF333300"/>
      </bottom>
      <diagonal/>
    </border>
    <border>
      <left/>
      <right/>
      <top/>
      <bottom style="thin">
        <color rgb="FF333300"/>
      </bottom>
      <diagonal/>
    </border>
    <border>
      <left style="thin">
        <color rgb="FF333300"/>
      </left>
      <right style="thin">
        <color rgb="FF333300"/>
      </right>
      <top/>
      <bottom style="thin">
        <color rgb="FF333300"/>
      </bottom>
      <diagonal/>
    </border>
    <border>
      <left/>
      <right style="thin">
        <color auto="1"/>
      </right>
      <top style="thin">
        <color auto="1"/>
      </top>
      <bottom/>
      <diagonal/>
    </border>
    <border>
      <left/>
      <right style="thin">
        <color rgb="FF333300"/>
      </right>
      <top/>
      <bottom/>
      <diagonal/>
    </border>
    <border>
      <left style="thin">
        <color auto="1"/>
      </left>
      <right style="thin">
        <color auto="1"/>
      </right>
      <top/>
      <bottom/>
      <diagonal/>
    </border>
    <border>
      <left/>
      <right style="thin">
        <color auto="1"/>
      </right>
      <top/>
      <bottom/>
      <diagonal/>
    </border>
    <border>
      <left style="thin">
        <color rgb="FF333300"/>
      </left>
      <right style="thin">
        <color rgb="FF333300"/>
      </right>
      <top style="thin">
        <color rgb="FF333300"/>
      </top>
      <bottom/>
      <diagonal/>
    </border>
    <border>
      <left/>
      <right style="thin">
        <color rgb="FF333300"/>
      </right>
      <top style="thin">
        <color rgb="FF333300"/>
      </top>
      <bottom/>
      <diagonal/>
    </border>
    <border>
      <left style="thin">
        <color rgb="FF333300"/>
      </left>
      <right/>
      <top/>
      <bottom style="thin">
        <color rgb="FF333300"/>
      </bottom>
      <diagonal/>
    </border>
    <border>
      <left style="thin">
        <color rgb="FF333300"/>
      </left>
      <right/>
      <top style="thin">
        <color rgb="FF333300"/>
      </top>
      <bottom style="thin">
        <color rgb="FF333300"/>
      </bottom>
      <diagonal/>
    </border>
    <border>
      <left style="thin">
        <color rgb="FF333300"/>
      </left>
      <right/>
      <top/>
      <bottom/>
      <diagonal/>
    </border>
    <border>
      <left style="thin">
        <color rgb="FF2F75B5"/>
      </left>
      <right/>
      <top style="thin">
        <color rgb="FF2F75B5"/>
      </top>
      <bottom style="thin">
        <color rgb="FF2F75B5"/>
      </bottom>
      <diagonal/>
    </border>
    <border>
      <left style="thick">
        <color rgb="FF2F75B5"/>
      </left>
      <right style="thin">
        <color rgb="FF2F75B5"/>
      </right>
      <top style="thin">
        <color rgb="FF2F75B5"/>
      </top>
      <bottom style="thin">
        <color rgb="FF2F75B5"/>
      </bottom>
      <diagonal/>
    </border>
    <border>
      <left style="thin">
        <color rgb="FF2F75B5"/>
      </left>
      <right/>
      <top/>
      <bottom/>
      <diagonal/>
    </border>
    <border>
      <left style="thick">
        <color rgb="FF2F75B5"/>
      </left>
      <right style="thin">
        <color rgb="FF2F75B5"/>
      </right>
      <top/>
      <bottom/>
      <diagonal/>
    </border>
    <border>
      <left/>
      <right style="thin">
        <color rgb="FF2F75B5"/>
      </right>
      <top style="thin">
        <color rgb="FF2F75B5"/>
      </top>
      <bottom style="thin">
        <color rgb="FF2F75B5"/>
      </bottom>
      <diagonal/>
    </border>
    <border>
      <left/>
      <right style="thin">
        <color rgb="FF2F75B5"/>
      </right>
      <top style="thin">
        <color rgb="FF2F75B5"/>
      </top>
      <bottom/>
      <diagonal/>
    </border>
    <border>
      <left style="thin">
        <color auto="1"/>
      </left>
      <right/>
      <top/>
      <bottom/>
      <diagonal/>
    </border>
    <border>
      <left/>
      <right style="medium">
        <color auto="1"/>
      </right>
      <top style="medium">
        <color auto="1"/>
      </top>
      <bottom style="medium">
        <color auto="1"/>
      </bottom>
      <diagonal/>
    </border>
  </borders>
  <cellStyleXfs count="5">
    <xf numFmtId="0" fontId="0" fillId="0" borderId="0"/>
    <xf numFmtId="43" fontId="66" fillId="0" borderId="0" applyFont="0" applyFill="0" applyBorder="0" applyAlignment="0" applyProtection="0"/>
    <xf numFmtId="0" fontId="1" fillId="0" borderId="0" applyNumberFormat="0" applyFill="0" applyBorder="0" applyAlignment="0" applyProtection="0"/>
    <xf numFmtId="0" fontId="66" fillId="2" borderId="0" applyNumberFormat="0" applyBorder="0" applyAlignment="0" applyProtection="0"/>
    <xf numFmtId="0" fontId="66" fillId="0" borderId="0"/>
  </cellStyleXfs>
  <cellXfs count="530">
    <xf numFmtId="0" fontId="0" fillId="0" borderId="0" xfId="0"/>
    <xf numFmtId="0" fontId="32" fillId="11" borderId="5" xfId="0" applyFont="1" applyFill="1" applyBorder="1" applyAlignment="1">
      <alignment horizontal="left" vertical="center"/>
    </xf>
    <xf numFmtId="0" fontId="32" fillId="11" borderId="9" xfId="0" applyFont="1" applyFill="1" applyBorder="1" applyAlignment="1">
      <alignment horizontal="left" vertical="center"/>
    </xf>
    <xf numFmtId="0" fontId="32" fillId="11" borderId="3" xfId="0" applyFont="1" applyFill="1" applyBorder="1" applyAlignment="1">
      <alignment horizontal="left" vertical="center"/>
    </xf>
    <xf numFmtId="0" fontId="32" fillId="14" borderId="1" xfId="2" applyFont="1" applyFill="1" applyBorder="1" applyAlignment="1">
      <alignment horizontal="left" vertical="center"/>
    </xf>
    <xf numFmtId="0" fontId="32" fillId="11" borderId="7" xfId="0" applyFont="1" applyFill="1" applyBorder="1" applyAlignment="1">
      <alignment horizontal="left" vertical="center"/>
    </xf>
    <xf numFmtId="0" fontId="32" fillId="11" borderId="1" xfId="0" applyFont="1" applyFill="1" applyBorder="1" applyAlignment="1">
      <alignment horizontal="left" vertical="center"/>
    </xf>
    <xf numFmtId="0" fontId="32" fillId="11" borderId="1" xfId="0" applyFont="1" applyFill="1" applyBorder="1" applyAlignment="1">
      <alignment horizontal="center" vertical="center"/>
    </xf>
    <xf numFmtId="0" fontId="30" fillId="0" borderId="0" xfId="0" applyFont="1" applyAlignment="1">
      <alignment horizontal="left" wrapText="1"/>
    </xf>
    <xf numFmtId="0" fontId="0" fillId="0" borderId="0" xfId="0" applyAlignment="1">
      <alignment horizontal="left" vertical="center" wrapText="1"/>
    </xf>
    <xf numFmtId="0" fontId="30" fillId="0" borderId="0" xfId="0" applyFont="1" applyAlignment="1">
      <alignment horizontal="left" vertical="center" wrapText="1"/>
    </xf>
    <xf numFmtId="0" fontId="25" fillId="11" borderId="0" xfId="0" applyFont="1" applyFill="1" applyAlignment="1">
      <alignment horizontal="center" wrapText="1"/>
    </xf>
    <xf numFmtId="0" fontId="38" fillId="12" borderId="0" xfId="0" applyFont="1" applyFill="1" applyAlignment="1">
      <alignment horizontal="center" vertical="center" wrapText="1"/>
    </xf>
    <xf numFmtId="0" fontId="53" fillId="12" borderId="0" xfId="0" applyFont="1" applyFill="1" applyAlignment="1">
      <alignment horizontal="center" vertical="center" wrapText="1"/>
    </xf>
    <xf numFmtId="0" fontId="2" fillId="3" borderId="1" xfId="2" applyFont="1" applyFill="1" applyBorder="1" applyAlignment="1">
      <alignment horizontal="center" vertical="center" wrapText="1"/>
    </xf>
    <xf numFmtId="0" fontId="2" fillId="3" borderId="1" xfId="2" applyFont="1" applyFill="1" applyBorder="1" applyAlignment="1">
      <alignment horizontal="left" vertical="center" wrapText="1"/>
    </xf>
    <xf numFmtId="0" fontId="2" fillId="0" borderId="1" xfId="2" applyFont="1" applyFill="1" applyBorder="1" applyAlignment="1">
      <alignment horizontal="center" vertical="center" wrapText="1"/>
    </xf>
    <xf numFmtId="0" fontId="2" fillId="3" borderId="1" xfId="2" applyFont="1" applyFill="1" applyBorder="1" applyAlignment="1">
      <alignment vertical="center" wrapText="1"/>
    </xf>
    <xf numFmtId="0" fontId="2" fillId="3" borderId="1" xfId="2" applyFont="1" applyFill="1" applyBorder="1" applyAlignment="1">
      <alignment vertical="top" wrapText="1"/>
    </xf>
    <xf numFmtId="0" fontId="2" fillId="0" borderId="2" xfId="2" applyFont="1" applyFill="1" applyBorder="1" applyAlignment="1">
      <alignment horizontal="center" wrapText="1"/>
    </xf>
    <xf numFmtId="0" fontId="8" fillId="3" borderId="1" xfId="0" applyFont="1" applyFill="1" applyBorder="1" applyAlignment="1">
      <alignment vertical="top"/>
    </xf>
    <xf numFmtId="0" fontId="8" fillId="0" borderId="0" xfId="0" applyFont="1"/>
    <xf numFmtId="0" fontId="9" fillId="0" borderId="0" xfId="0" applyFont="1"/>
    <xf numFmtId="0" fontId="4" fillId="0" borderId="3" xfId="0" applyFont="1" applyBorder="1" applyAlignment="1">
      <alignment horizontal="center" wrapText="1"/>
    </xf>
    <xf numFmtId="0" fontId="9" fillId="0" borderId="1" xfId="0" applyFont="1" applyBorder="1" applyAlignment="1">
      <alignment horizontal="center" vertical="center" wrapText="1"/>
    </xf>
    <xf numFmtId="0" fontId="10" fillId="0" borderId="1" xfId="0" applyFont="1" applyBorder="1" applyAlignment="1">
      <alignment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Border="1" applyAlignment="1">
      <alignment wrapText="1"/>
    </xf>
    <xf numFmtId="0" fontId="9" fillId="0" borderId="0" xfId="0" applyFont="1" applyAlignment="1">
      <alignment wrapText="1"/>
    </xf>
    <xf numFmtId="0" fontId="10" fillId="0" borderId="1" xfId="0" applyFont="1" applyBorder="1" applyAlignment="1">
      <alignment vertical="center" wrapText="1"/>
    </xf>
    <xf numFmtId="0" fontId="9" fillId="0" borderId="3" xfId="0" applyFont="1" applyBorder="1" applyAlignment="1">
      <alignment wrapText="1"/>
    </xf>
    <xf numFmtId="0" fontId="11" fillId="0" borderId="1" xfId="0" applyFont="1" applyBorder="1" applyAlignment="1">
      <alignment wrapText="1"/>
    </xf>
    <xf numFmtId="0" fontId="9" fillId="0" borderId="1" xfId="0" applyFont="1" applyBorder="1" applyAlignment="1">
      <alignment wrapText="1"/>
    </xf>
    <xf numFmtId="0" fontId="9" fillId="0" borderId="1" xfId="0" applyFont="1" applyBorder="1" applyAlignment="1">
      <alignment horizontal="left" vertical="center" wrapText="1"/>
    </xf>
    <xf numFmtId="0" fontId="12" fillId="0" borderId="1" xfId="0" applyFont="1" applyBorder="1" applyAlignment="1">
      <alignment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0" fontId="4" fillId="0" borderId="3" xfId="0" applyFont="1" applyBorder="1"/>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3" xfId="0" applyFont="1" applyBorder="1"/>
    <xf numFmtId="0" fontId="11" fillId="0" borderId="1" xfId="0" applyFont="1" applyBorder="1" applyAlignment="1">
      <alignment vertical="center" wrapText="1"/>
    </xf>
    <xf numFmtId="0" fontId="12" fillId="0" borderId="1" xfId="0" applyFont="1" applyBorder="1" applyAlignment="1">
      <alignment horizontal="center" vertical="center"/>
    </xf>
    <xf numFmtId="0" fontId="9" fillId="0" borderId="1" xfId="0" applyFont="1" applyBorder="1" applyAlignment="1">
      <alignment vertical="top" wrapText="1"/>
    </xf>
    <xf numFmtId="0" fontId="8" fillId="0" borderId="1" xfId="0" applyFont="1" applyBorder="1" applyAlignment="1">
      <alignment vertical="top" wrapText="1"/>
    </xf>
    <xf numFmtId="0" fontId="9" fillId="0" borderId="1" xfId="0" applyFont="1" applyBorder="1" applyAlignment="1">
      <alignment vertical="top"/>
    </xf>
    <xf numFmtId="0" fontId="14" fillId="0" borderId="1" xfId="0" applyFont="1"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9" fillId="0" borderId="1" xfId="0" applyFont="1" applyBorder="1" applyAlignment="1">
      <alignment horizontal="left" vertical="top" wrapText="1"/>
    </xf>
    <xf numFmtId="0" fontId="11" fillId="0" borderId="1" xfId="0" applyFont="1" applyBorder="1" applyAlignment="1">
      <alignment horizontal="center" vertical="center"/>
    </xf>
    <xf numFmtId="0" fontId="8" fillId="0" borderId="1" xfId="0" applyFont="1" applyBorder="1" applyAlignment="1">
      <alignment vertical="top"/>
    </xf>
    <xf numFmtId="0" fontId="8" fillId="0" borderId="0" xfId="0" applyFont="1" applyAlignment="1">
      <alignment vertical="top"/>
    </xf>
    <xf numFmtId="3" fontId="9" fillId="0" borderId="1" xfId="0" applyNumberFormat="1" applyFont="1" applyBorder="1" applyAlignment="1">
      <alignment horizontal="center" vertical="center"/>
    </xf>
    <xf numFmtId="0" fontId="9" fillId="0" borderId="1" xfId="0" applyFont="1" applyBorder="1"/>
    <xf numFmtId="0" fontId="15" fillId="0" borderId="1" xfId="0" applyFont="1" applyBorder="1" applyAlignment="1">
      <alignment wrapText="1"/>
    </xf>
    <xf numFmtId="0" fontId="8" fillId="0" borderId="1" xfId="0" applyFont="1" applyBorder="1"/>
    <xf numFmtId="0" fontId="15" fillId="0" borderId="1" xfId="0" applyFont="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17" fillId="0" borderId="1" xfId="0" applyFont="1" applyBorder="1" applyAlignment="1">
      <alignment wrapText="1"/>
    </xf>
    <xf numFmtId="0" fontId="15" fillId="0" borderId="1" xfId="0" applyFont="1" applyBorder="1" applyAlignment="1">
      <alignment horizontal="left" vertical="center" wrapText="1"/>
    </xf>
    <xf numFmtId="0" fontId="15" fillId="0" borderId="1" xfId="0" applyFont="1" applyBorder="1"/>
    <xf numFmtId="0" fontId="11" fillId="0" borderId="1" xfId="0" applyFont="1" applyBorder="1" applyAlignment="1">
      <alignment horizontal="left" vertical="center" wrapText="1"/>
    </xf>
    <xf numFmtId="3" fontId="11" fillId="0" borderId="1" xfId="0" applyNumberFormat="1" applyFont="1" applyBorder="1" applyAlignment="1">
      <alignment horizontal="center" vertical="center" wrapText="1"/>
    </xf>
    <xf numFmtId="0" fontId="9" fillId="0" borderId="1" xfId="3" applyFont="1" applyFill="1" applyBorder="1" applyAlignment="1">
      <alignment horizontal="left" vertical="center" wrapText="1"/>
    </xf>
    <xf numFmtId="3" fontId="9" fillId="0" borderId="1" xfId="3" applyNumberFormat="1" applyFont="1" applyFill="1" applyBorder="1" applyAlignment="1">
      <alignment horizontal="center" vertical="center" wrapText="1"/>
    </xf>
    <xf numFmtId="0" fontId="9" fillId="0" borderId="1" xfId="3" applyFont="1" applyFill="1" applyBorder="1" applyAlignment="1">
      <alignment horizontal="center" vertical="center"/>
    </xf>
    <xf numFmtId="3" fontId="11" fillId="0" borderId="1" xfId="0" applyNumberFormat="1" applyFont="1" applyBorder="1" applyAlignment="1">
      <alignment horizontal="center" vertical="center"/>
    </xf>
    <xf numFmtId="0" fontId="2" fillId="0" borderId="1" xfId="2" applyFont="1" applyFill="1" applyBorder="1" applyAlignment="1">
      <alignment horizontal="center" wrapText="1"/>
    </xf>
    <xf numFmtId="0" fontId="2" fillId="0" borderId="1" xfId="2" applyFont="1" applyFill="1" applyBorder="1" applyAlignment="1">
      <alignment horizontal="left" vertical="center" wrapText="1"/>
    </xf>
    <xf numFmtId="0" fontId="11" fillId="0" borderId="1" xfId="4" applyFont="1" applyBorder="1" applyAlignment="1">
      <alignment horizontal="left" vertical="center" wrapText="1"/>
    </xf>
    <xf numFmtId="3"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3" fontId="12"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4" fontId="11" fillId="0" borderId="1" xfId="0" applyNumberFormat="1" applyFont="1" applyBorder="1" applyAlignment="1">
      <alignment horizontal="left" vertical="center" wrapText="1"/>
    </xf>
    <xf numFmtId="0" fontId="19" fillId="0" borderId="1" xfId="0" applyFont="1" applyBorder="1" applyAlignment="1">
      <alignment vertical="center" wrapText="1"/>
    </xf>
    <xf numFmtId="0" fontId="11" fillId="0" borderId="1" xfId="0" applyFont="1" applyBorder="1"/>
    <xf numFmtId="0" fontId="21" fillId="0" borderId="1" xfId="0" applyFont="1" applyBorder="1" applyAlignment="1">
      <alignment horizontal="left" vertical="center" wrapText="1"/>
    </xf>
    <xf numFmtId="0" fontId="21" fillId="0" borderId="1" xfId="0" applyFont="1" applyBorder="1" applyAlignment="1">
      <alignment vertical="center"/>
    </xf>
    <xf numFmtId="0" fontId="21" fillId="0" borderId="1" xfId="0" applyFont="1" applyBorder="1" applyAlignment="1">
      <alignment horizontal="center" vertical="center"/>
    </xf>
    <xf numFmtId="3" fontId="22"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3" fontId="22" fillId="0" borderId="1" xfId="0" applyNumberFormat="1" applyFont="1" applyBorder="1" applyAlignment="1">
      <alignment vertical="center" wrapText="1"/>
    </xf>
    <xf numFmtId="0" fontId="21" fillId="0" borderId="1" xfId="0" applyFont="1" applyBorder="1" applyAlignment="1">
      <alignment horizontal="left" vertical="center"/>
    </xf>
    <xf numFmtId="3"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3" fontId="21" fillId="0" borderId="1" xfId="0" applyNumberFormat="1" applyFont="1" applyBorder="1" applyAlignment="1">
      <alignment horizontal="center" vertical="center"/>
    </xf>
    <xf numFmtId="0" fontId="21"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xf>
    <xf numFmtId="0" fontId="4" fillId="0" borderId="1" xfId="0" applyFont="1" applyBorder="1" applyAlignment="1">
      <alignment horizontal="left" wrapText="1"/>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0" xfId="0" applyFont="1" applyAlignment="1">
      <alignment horizontal="left" vertical="center"/>
    </xf>
    <xf numFmtId="0" fontId="13" fillId="0" borderId="1" xfId="0" applyFont="1" applyBorder="1"/>
    <xf numFmtId="0" fontId="7" fillId="0" borderId="1" xfId="2"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xf>
    <xf numFmtId="0" fontId="4" fillId="0" borderId="1" xfId="2" applyFont="1" applyFill="1" applyBorder="1" applyAlignment="1">
      <alignment horizontal="left" vertical="center" wrapText="1"/>
    </xf>
    <xf numFmtId="0" fontId="5" fillId="0" borderId="1" xfId="0" applyFont="1" applyBorder="1" applyAlignment="1">
      <alignment horizontal="left"/>
    </xf>
    <xf numFmtId="0" fontId="6" fillId="0" borderId="1" xfId="0" applyFont="1" applyBorder="1" applyAlignment="1">
      <alignment horizontal="left"/>
    </xf>
    <xf numFmtId="0" fontId="22" fillId="0" borderId="1" xfId="0" applyFont="1" applyBorder="1" applyAlignment="1">
      <alignment horizontal="left" vertical="center" wrapText="1"/>
    </xf>
    <xf numFmtId="0" fontId="22" fillId="0" borderId="1" xfId="0" applyFont="1" applyBorder="1" applyAlignment="1">
      <alignment vertical="center"/>
    </xf>
    <xf numFmtId="0" fontId="23" fillId="0" borderId="1" xfId="0" applyFont="1" applyBorder="1" applyAlignment="1">
      <alignment vertical="center"/>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22" fillId="0" borderId="4" xfId="0" applyFont="1" applyBorder="1" applyAlignment="1">
      <alignment horizontal="left" vertical="center" wrapText="1"/>
    </xf>
    <xf numFmtId="3" fontId="22" fillId="0" borderId="4" xfId="0" applyNumberFormat="1" applyFont="1" applyBorder="1" applyAlignment="1">
      <alignment horizontal="center" vertical="center" wrapText="1"/>
    </xf>
    <xf numFmtId="0" fontId="22" fillId="0" borderId="4" xfId="0" applyFont="1" applyBorder="1" applyAlignment="1">
      <alignment horizontal="center" vertical="center" wrapText="1"/>
    </xf>
    <xf numFmtId="0" fontId="11" fillId="0" borderId="4" xfId="0" applyFont="1" applyBorder="1" applyAlignment="1">
      <alignment horizontal="center" vertical="center"/>
    </xf>
    <xf numFmtId="0" fontId="4" fillId="0" borderId="4" xfId="0" applyFont="1" applyBorder="1" applyAlignment="1">
      <alignment horizontal="left" vertical="center"/>
    </xf>
    <xf numFmtId="0" fontId="9" fillId="0" borderId="4" xfId="0" applyFont="1" applyBorder="1" applyAlignment="1">
      <alignment horizontal="center" vertical="center"/>
    </xf>
    <xf numFmtId="0" fontId="24" fillId="0" borderId="4" xfId="0" applyFont="1" applyBorder="1" applyAlignment="1">
      <alignment wrapText="1"/>
    </xf>
    <xf numFmtId="0" fontId="24" fillId="0" borderId="4" xfId="0" applyFont="1" applyBorder="1"/>
    <xf numFmtId="0" fontId="8" fillId="0" borderId="4" xfId="0" applyFont="1" applyBorder="1" applyAlignment="1">
      <alignment vertical="top"/>
    </xf>
    <xf numFmtId="0" fontId="8" fillId="0" borderId="5" xfId="0" applyFont="1" applyBorder="1"/>
    <xf numFmtId="0" fontId="5" fillId="0" borderId="6" xfId="0" applyFont="1" applyBorder="1" applyAlignment="1">
      <alignment horizontal="left" vertical="center"/>
    </xf>
    <xf numFmtId="0" fontId="5" fillId="0" borderId="6" xfId="0" applyFont="1" applyBorder="1" applyAlignment="1">
      <alignment horizontal="left" vertical="center" wrapText="1"/>
    </xf>
    <xf numFmtId="0" fontId="21" fillId="0" borderId="6" xfId="0" applyFont="1" applyBorder="1" applyAlignment="1">
      <alignment horizontal="left" vertical="center" wrapText="1"/>
    </xf>
    <xf numFmtId="0" fontId="21" fillId="0" borderId="6" xfId="0" applyFont="1" applyBorder="1" applyAlignment="1">
      <alignment horizontal="center" vertical="center" wrapText="1"/>
    </xf>
    <xf numFmtId="0" fontId="11" fillId="0" borderId="6" xfId="0" applyFont="1" applyBorder="1" applyAlignment="1">
      <alignment horizontal="center" vertical="center"/>
    </xf>
    <xf numFmtId="0" fontId="9" fillId="0" borderId="6" xfId="0" applyFont="1" applyBorder="1" applyAlignment="1">
      <alignment horizontal="center" vertical="center"/>
    </xf>
    <xf numFmtId="0" fontId="6" fillId="0" borderId="1" xfId="0" applyFont="1" applyBorder="1" applyAlignment="1">
      <alignment wrapText="1"/>
    </xf>
    <xf numFmtId="0" fontId="6" fillId="0" borderId="7" xfId="0" applyFont="1" applyBorder="1" applyAlignment="1">
      <alignment wrapText="1"/>
    </xf>
    <xf numFmtId="0" fontId="6" fillId="4" borderId="8" xfId="0" applyFont="1" applyFill="1" applyBorder="1" applyAlignment="1">
      <alignment wrapText="1"/>
    </xf>
    <xf numFmtId="0" fontId="15" fillId="4" borderId="8" xfId="0" applyFont="1" applyFill="1" applyBorder="1"/>
    <xf numFmtId="0" fontId="15" fillId="4" borderId="8" xfId="0" applyFont="1" applyFill="1" applyBorder="1" applyAlignment="1">
      <alignment wrapText="1"/>
    </xf>
    <xf numFmtId="0" fontId="26" fillId="4" borderId="8" xfId="0" applyFont="1" applyFill="1" applyBorder="1"/>
    <xf numFmtId="0" fontId="6" fillId="0" borderId="5" xfId="0" applyFont="1" applyBorder="1" applyAlignment="1">
      <alignment wrapText="1"/>
    </xf>
    <xf numFmtId="0" fontId="15" fillId="0" borderId="5" xfId="0" applyFont="1" applyBorder="1"/>
    <xf numFmtId="0" fontId="11" fillId="0" borderId="5" xfId="0" applyFont="1" applyBorder="1" applyAlignment="1">
      <alignment wrapText="1"/>
    </xf>
    <xf numFmtId="0" fontId="15" fillId="0" borderId="5" xfId="0" applyFont="1" applyBorder="1" applyAlignment="1">
      <alignment wrapText="1"/>
    </xf>
    <xf numFmtId="0" fontId="15" fillId="0" borderId="9" xfId="0" applyFont="1" applyBorder="1"/>
    <xf numFmtId="0" fontId="15" fillId="0" borderId="3" xfId="0" applyFont="1" applyBorder="1"/>
    <xf numFmtId="0" fontId="26" fillId="0" borderId="1" xfId="0" applyFont="1" applyBorder="1"/>
    <xf numFmtId="0" fontId="26" fillId="0" borderId="5" xfId="0" applyFont="1" applyBorder="1"/>
    <xf numFmtId="0" fontId="6" fillId="0" borderId="8" xfId="0" applyFont="1" applyBorder="1" applyAlignment="1">
      <alignment wrapText="1"/>
    </xf>
    <xf numFmtId="0" fontId="15" fillId="0" borderId="8" xfId="0" applyFont="1" applyBorder="1"/>
    <xf numFmtId="0" fontId="11" fillId="0" borderId="8" xfId="0" applyFont="1" applyBorder="1" applyAlignment="1">
      <alignment wrapText="1"/>
    </xf>
    <xf numFmtId="0" fontId="15" fillId="0" borderId="8" xfId="0" applyFont="1" applyBorder="1" applyAlignment="1">
      <alignment wrapText="1"/>
    </xf>
    <xf numFmtId="0" fontId="15" fillId="0" borderId="10" xfId="0" applyFont="1" applyBorder="1"/>
    <xf numFmtId="0" fontId="15" fillId="0" borderId="2" xfId="0" applyFont="1" applyBorder="1"/>
    <xf numFmtId="0" fontId="26" fillId="0" borderId="7" xfId="0" applyFont="1" applyBorder="1"/>
    <xf numFmtId="0" fontId="26" fillId="0" borderId="8" xfId="0" applyFont="1" applyBorder="1"/>
    <xf numFmtId="0" fontId="25" fillId="0" borderId="8" xfId="0" applyFont="1" applyBorder="1" applyAlignment="1">
      <alignment wrapText="1"/>
    </xf>
    <xf numFmtId="3" fontId="25" fillId="0" borderId="8" xfId="0" applyNumberFormat="1" applyFont="1" applyBorder="1" applyAlignment="1">
      <alignment wrapText="1"/>
    </xf>
    <xf numFmtId="0" fontId="25" fillId="0" borderId="10" xfId="0" applyFont="1" applyBorder="1" applyAlignment="1">
      <alignment wrapText="1"/>
    </xf>
    <xf numFmtId="0" fontId="25" fillId="0" borderId="2" xfId="0" applyFont="1" applyBorder="1" applyAlignment="1">
      <alignment wrapText="1"/>
    </xf>
    <xf numFmtId="3" fontId="25" fillId="0" borderId="8" xfId="0" applyNumberFormat="1" applyFont="1" applyBorder="1"/>
    <xf numFmtId="4" fontId="25" fillId="0" borderId="8" xfId="0" applyNumberFormat="1" applyFont="1" applyBorder="1" applyAlignment="1">
      <alignment wrapText="1"/>
    </xf>
    <xf numFmtId="0" fontId="11" fillId="0" borderId="11" xfId="0" applyFont="1" applyBorder="1" applyAlignment="1">
      <alignment wrapText="1"/>
    </xf>
    <xf numFmtId="0" fontId="11" fillId="0" borderId="12" xfId="0" applyFont="1" applyBorder="1" applyAlignment="1">
      <alignment wrapText="1"/>
    </xf>
    <xf numFmtId="0" fontId="11" fillId="0" borderId="13" xfId="0" applyFont="1" applyBorder="1" applyAlignment="1">
      <alignment wrapText="1"/>
    </xf>
    <xf numFmtId="0" fontId="15" fillId="0" borderId="7" xfId="0" applyFont="1" applyBorder="1"/>
    <xf numFmtId="0" fontId="11" fillId="0" borderId="14" xfId="0" applyFont="1" applyBorder="1" applyAlignment="1">
      <alignment wrapText="1"/>
    </xf>
    <xf numFmtId="0" fontId="11" fillId="0" borderId="15" xfId="0" applyFont="1" applyBorder="1" applyAlignment="1">
      <alignment wrapText="1"/>
    </xf>
    <xf numFmtId="0" fontId="11" fillId="0" borderId="16" xfId="0" applyFont="1" applyBorder="1" applyAlignment="1">
      <alignment wrapText="1"/>
    </xf>
    <xf numFmtId="0" fontId="11" fillId="0" borderId="17" xfId="0" applyFont="1" applyBorder="1" applyAlignment="1">
      <alignment wrapText="1"/>
    </xf>
    <xf numFmtId="0" fontId="11" fillId="0" borderId="18" xfId="0" applyFont="1" applyBorder="1" applyAlignment="1">
      <alignment wrapText="1"/>
    </xf>
    <xf numFmtId="0" fontId="11" fillId="0" borderId="19" xfId="0" applyFont="1" applyBorder="1" applyAlignment="1">
      <alignment wrapText="1"/>
    </xf>
    <xf numFmtId="0" fontId="11" fillId="0" borderId="0" xfId="0" applyFont="1" applyAlignment="1">
      <alignment wrapText="1"/>
    </xf>
    <xf numFmtId="0" fontId="15" fillId="0" borderId="20" xfId="0" applyFont="1" applyBorder="1"/>
    <xf numFmtId="0" fontId="15" fillId="0" borderId="21" xfId="0" applyFont="1" applyBorder="1"/>
    <xf numFmtId="0" fontId="15" fillId="0" borderId="21" xfId="0" applyFont="1" applyBorder="1" applyAlignment="1">
      <alignment wrapText="1"/>
    </xf>
    <xf numFmtId="0" fontId="15" fillId="0" borderId="0" xfId="0" applyFont="1" applyAlignment="1">
      <alignment wrapText="1"/>
    </xf>
    <xf numFmtId="0" fontId="11" fillId="0" borderId="22" xfId="0" applyFont="1" applyBorder="1" applyAlignment="1">
      <alignment wrapText="1"/>
    </xf>
    <xf numFmtId="0" fontId="11" fillId="0" borderId="23" xfId="0" applyFont="1" applyBorder="1" applyAlignment="1">
      <alignment wrapText="1"/>
    </xf>
    <xf numFmtId="3" fontId="11" fillId="0" borderId="7" xfId="0" applyNumberFormat="1" applyFont="1" applyBorder="1" applyAlignment="1">
      <alignment wrapText="1"/>
    </xf>
    <xf numFmtId="0" fontId="11" fillId="0" borderId="24" xfId="0" applyFont="1" applyBorder="1" applyAlignment="1">
      <alignment wrapText="1"/>
    </xf>
    <xf numFmtId="0" fontId="11" fillId="5" borderId="17" xfId="0" applyFont="1" applyFill="1" applyBorder="1" applyAlignment="1">
      <alignment wrapText="1"/>
    </xf>
    <xf numFmtId="0" fontId="11" fillId="5" borderId="15" xfId="0" applyFont="1" applyFill="1" applyBorder="1" applyAlignment="1">
      <alignment wrapText="1"/>
    </xf>
    <xf numFmtId="0" fontId="11" fillId="5" borderId="16" xfId="0" applyFont="1" applyFill="1" applyBorder="1" applyAlignment="1">
      <alignment wrapText="1"/>
    </xf>
    <xf numFmtId="3" fontId="11" fillId="0" borderId="5" xfId="0" applyNumberFormat="1" applyFont="1" applyBorder="1" applyAlignment="1">
      <alignment wrapText="1"/>
    </xf>
    <xf numFmtId="3" fontId="11" fillId="0" borderId="8" xfId="0" applyNumberFormat="1" applyFont="1" applyBorder="1" applyAlignment="1">
      <alignment wrapText="1"/>
    </xf>
    <xf numFmtId="3" fontId="15" fillId="0" borderId="8" xfId="0" applyNumberFormat="1" applyFont="1" applyBorder="1"/>
    <xf numFmtId="0" fontId="11" fillId="0" borderId="25" xfId="0" applyFont="1" applyBorder="1" applyAlignment="1">
      <alignment wrapText="1"/>
    </xf>
    <xf numFmtId="3" fontId="11" fillId="0" borderId="21" xfId="0" applyNumberFormat="1" applyFont="1" applyBorder="1" applyAlignment="1">
      <alignment wrapText="1"/>
    </xf>
    <xf numFmtId="0" fontId="11" fillId="0" borderId="26" xfId="0" applyFont="1" applyBorder="1" applyAlignment="1">
      <alignment wrapText="1"/>
    </xf>
    <xf numFmtId="3" fontId="15" fillId="0" borderId="5" xfId="0" applyNumberFormat="1" applyFont="1" applyBorder="1" applyAlignment="1">
      <alignment wrapText="1"/>
    </xf>
    <xf numFmtId="3" fontId="15" fillId="0" borderId="8" xfId="0" applyNumberFormat="1" applyFont="1" applyBorder="1" applyAlignment="1">
      <alignment wrapText="1"/>
    </xf>
    <xf numFmtId="0" fontId="15" fillId="0" borderId="24" xfId="0" applyFont="1" applyBorder="1" applyAlignment="1">
      <alignment wrapText="1"/>
    </xf>
    <xf numFmtId="0" fontId="15" fillId="0" borderId="17" xfId="0" applyFont="1" applyBorder="1" applyAlignment="1">
      <alignment wrapText="1"/>
    </xf>
    <xf numFmtId="0" fontId="15" fillId="0" borderId="15" xfId="0" applyFont="1" applyBorder="1" applyAlignment="1">
      <alignment wrapText="1"/>
    </xf>
    <xf numFmtId="0" fontId="15" fillId="0" borderId="26" xfId="0" applyFont="1" applyBorder="1" applyAlignment="1">
      <alignment wrapText="1"/>
    </xf>
    <xf numFmtId="0" fontId="15" fillId="0" borderId="14" xfId="0" applyFont="1" applyBorder="1" applyAlignment="1">
      <alignment wrapText="1"/>
    </xf>
    <xf numFmtId="0" fontId="15" fillId="0" borderId="19" xfId="0" applyFont="1" applyBorder="1" applyAlignment="1">
      <alignment wrapText="1"/>
    </xf>
    <xf numFmtId="0" fontId="15" fillId="0" borderId="27" xfId="0" applyFont="1" applyBorder="1" applyAlignment="1">
      <alignment wrapText="1"/>
    </xf>
    <xf numFmtId="0" fontId="15" fillId="0" borderId="28" xfId="0" applyFont="1" applyBorder="1" applyAlignment="1">
      <alignment wrapText="1"/>
    </xf>
    <xf numFmtId="0" fontId="15" fillId="0" borderId="29" xfId="0" applyFont="1" applyBorder="1" applyAlignment="1">
      <alignment wrapText="1"/>
    </xf>
    <xf numFmtId="0" fontId="15" fillId="0" borderId="30" xfId="0" applyFont="1" applyBorder="1" applyAlignment="1">
      <alignment wrapText="1"/>
    </xf>
    <xf numFmtId="0" fontId="15" fillId="0" borderId="31" xfId="0" applyFont="1" applyBorder="1" applyAlignment="1">
      <alignment wrapText="1"/>
    </xf>
    <xf numFmtId="0" fontId="6" fillId="6" borderId="8" xfId="0" applyFont="1" applyFill="1" applyBorder="1" applyAlignment="1">
      <alignment wrapText="1"/>
    </xf>
    <xf numFmtId="0" fontId="15" fillId="6" borderId="8" xfId="0" applyFont="1" applyFill="1" applyBorder="1"/>
    <xf numFmtId="0" fontId="15" fillId="6" borderId="8" xfId="0" applyFont="1" applyFill="1" applyBorder="1" applyAlignment="1">
      <alignment wrapText="1"/>
    </xf>
    <xf numFmtId="0" fontId="26" fillId="6" borderId="8" xfId="0" applyFont="1" applyFill="1" applyBorder="1"/>
    <xf numFmtId="0" fontId="11" fillId="6" borderId="8" xfId="0" applyFont="1" applyFill="1" applyBorder="1" applyAlignment="1">
      <alignment wrapText="1"/>
    </xf>
    <xf numFmtId="0" fontId="11" fillId="6" borderId="8" xfId="0" applyFont="1" applyFill="1" applyBorder="1"/>
    <xf numFmtId="3" fontId="11" fillId="6" borderId="8" xfId="0" applyNumberFormat="1" applyFont="1" applyFill="1" applyBorder="1"/>
    <xf numFmtId="0" fontId="25" fillId="6" borderId="8" xfId="0" applyFont="1" applyFill="1" applyBorder="1" applyAlignment="1">
      <alignment wrapText="1"/>
    </xf>
    <xf numFmtId="0" fontId="25" fillId="6" borderId="10" xfId="0" applyFont="1" applyFill="1" applyBorder="1" applyAlignment="1">
      <alignment wrapText="1"/>
    </xf>
    <xf numFmtId="0" fontId="25" fillId="6" borderId="2" xfId="0" applyFont="1" applyFill="1" applyBorder="1" applyAlignment="1">
      <alignment wrapText="1"/>
    </xf>
    <xf numFmtId="0" fontId="26" fillId="6" borderId="7" xfId="0" applyFont="1" applyFill="1" applyBorder="1"/>
    <xf numFmtId="4" fontId="11" fillId="6" borderId="8" xfId="0" applyNumberFormat="1" applyFont="1" applyFill="1" applyBorder="1" applyAlignment="1">
      <alignment wrapText="1"/>
    </xf>
    <xf numFmtId="3" fontId="11" fillId="6" borderId="8" xfId="0" applyNumberFormat="1" applyFont="1" applyFill="1" applyBorder="1" applyAlignment="1">
      <alignment wrapText="1"/>
    </xf>
    <xf numFmtId="3" fontId="15" fillId="6" borderId="8" xfId="0" applyNumberFormat="1" applyFont="1" applyFill="1" applyBorder="1"/>
    <xf numFmtId="0" fontId="15" fillId="6" borderId="0" xfId="0" applyFont="1" applyFill="1" applyAlignment="1">
      <alignment wrapText="1"/>
    </xf>
    <xf numFmtId="0" fontId="15" fillId="6" borderId="7" xfId="0" applyFont="1" applyFill="1" applyBorder="1"/>
    <xf numFmtId="3" fontId="15" fillId="6" borderId="7" xfId="0" applyNumberFormat="1" applyFont="1" applyFill="1" applyBorder="1"/>
    <xf numFmtId="0" fontId="15" fillId="6" borderId="0" xfId="0" applyFont="1" applyFill="1"/>
    <xf numFmtId="0" fontId="11" fillId="6" borderId="0" xfId="0" applyFont="1" applyFill="1"/>
    <xf numFmtId="0" fontId="11" fillId="6" borderId="11" xfId="0" applyFont="1" applyFill="1" applyBorder="1" applyAlignment="1">
      <alignment wrapText="1"/>
    </xf>
    <xf numFmtId="0" fontId="11" fillId="6" borderId="15" xfId="0" applyFont="1" applyFill="1" applyBorder="1" applyAlignment="1">
      <alignment wrapText="1"/>
    </xf>
    <xf numFmtId="0" fontId="11" fillId="6" borderId="13" xfId="0" applyFont="1" applyFill="1" applyBorder="1" applyAlignment="1">
      <alignment wrapText="1"/>
    </xf>
    <xf numFmtId="0" fontId="11" fillId="6" borderId="12" xfId="0" applyFont="1" applyFill="1" applyBorder="1" applyAlignment="1">
      <alignment wrapText="1"/>
    </xf>
    <xf numFmtId="0" fontId="15" fillId="6" borderId="5" xfId="0" applyFont="1" applyFill="1" applyBorder="1" applyAlignment="1">
      <alignment wrapText="1"/>
    </xf>
    <xf numFmtId="0" fontId="11" fillId="6" borderId="5" xfId="0" applyFont="1" applyFill="1" applyBorder="1" applyAlignment="1">
      <alignment wrapText="1"/>
    </xf>
    <xf numFmtId="3" fontId="11" fillId="6" borderId="5" xfId="0" applyNumberFormat="1" applyFont="1" applyFill="1" applyBorder="1" applyAlignment="1">
      <alignment wrapText="1"/>
    </xf>
    <xf numFmtId="0" fontId="11" fillId="6" borderId="24" xfId="0" applyFont="1" applyFill="1" applyBorder="1" applyAlignment="1">
      <alignment wrapText="1"/>
    </xf>
    <xf numFmtId="0" fontId="11" fillId="6" borderId="19" xfId="0" applyFont="1" applyFill="1" applyBorder="1" applyAlignment="1">
      <alignment wrapText="1"/>
    </xf>
    <xf numFmtId="0" fontId="11" fillId="6" borderId="17" xfId="0" applyFont="1" applyFill="1" applyBorder="1" applyAlignment="1">
      <alignment wrapText="1"/>
    </xf>
    <xf numFmtId="0" fontId="11" fillId="6" borderId="23" xfId="0" applyFont="1" applyFill="1" applyBorder="1" applyAlignment="1">
      <alignment wrapText="1"/>
    </xf>
    <xf numFmtId="0" fontId="6" fillId="6" borderId="21" xfId="0" applyFont="1" applyFill="1" applyBorder="1" applyAlignment="1">
      <alignment wrapText="1"/>
    </xf>
    <xf numFmtId="0" fontId="15" fillId="6" borderId="21" xfId="0" applyFont="1" applyFill="1" applyBorder="1" applyAlignment="1">
      <alignment wrapText="1"/>
    </xf>
    <xf numFmtId="3" fontId="11" fillId="6" borderId="21" xfId="0" applyNumberFormat="1" applyFont="1" applyFill="1" applyBorder="1" applyAlignment="1">
      <alignment wrapText="1"/>
    </xf>
    <xf numFmtId="0" fontId="11" fillId="6" borderId="26" xfId="0" applyFont="1" applyFill="1" applyBorder="1" applyAlignment="1">
      <alignment wrapText="1"/>
    </xf>
    <xf numFmtId="0" fontId="15" fillId="6" borderId="20" xfId="0" applyFont="1" applyFill="1" applyBorder="1"/>
    <xf numFmtId="0" fontId="15" fillId="6" borderId="21" xfId="0" applyFont="1" applyFill="1" applyBorder="1"/>
    <xf numFmtId="0" fontId="11" fillId="6" borderId="14" xfId="0" applyFont="1" applyFill="1" applyBorder="1" applyAlignment="1">
      <alignment wrapText="1"/>
    </xf>
    <xf numFmtId="0" fontId="26" fillId="6" borderId="20" xfId="0" applyFont="1" applyFill="1" applyBorder="1"/>
    <xf numFmtId="0" fontId="6" fillId="6" borderId="5" xfId="0" applyFont="1" applyFill="1" applyBorder="1" applyAlignment="1">
      <alignment wrapText="1"/>
    </xf>
    <xf numFmtId="0" fontId="15" fillId="6" borderId="5" xfId="0" applyFont="1" applyFill="1" applyBorder="1"/>
    <xf numFmtId="0" fontId="26" fillId="6" borderId="5" xfId="0" applyFont="1" applyFill="1" applyBorder="1"/>
    <xf numFmtId="0" fontId="11" fillId="4" borderId="8" xfId="0" applyFont="1" applyFill="1" applyBorder="1" applyAlignment="1">
      <alignment wrapText="1"/>
    </xf>
    <xf numFmtId="0" fontId="25" fillId="4" borderId="8" xfId="0" applyFont="1" applyFill="1" applyBorder="1" applyAlignment="1">
      <alignment wrapText="1"/>
    </xf>
    <xf numFmtId="0" fontId="25" fillId="4" borderId="10" xfId="0" applyFont="1" applyFill="1" applyBorder="1" applyAlignment="1">
      <alignment wrapText="1"/>
    </xf>
    <xf numFmtId="0" fontId="25" fillId="4" borderId="2" xfId="0" applyFont="1" applyFill="1" applyBorder="1" applyAlignment="1">
      <alignment wrapText="1"/>
    </xf>
    <xf numFmtId="0" fontId="26" fillId="4" borderId="7" xfId="0" applyFont="1" applyFill="1" applyBorder="1"/>
    <xf numFmtId="0" fontId="6" fillId="7" borderId="8" xfId="0" applyFont="1" applyFill="1" applyBorder="1" applyAlignment="1">
      <alignment wrapText="1"/>
    </xf>
    <xf numFmtId="0" fontId="15" fillId="7" borderId="8" xfId="0" applyFont="1" applyFill="1" applyBorder="1"/>
    <xf numFmtId="0" fontId="15" fillId="7" borderId="8" xfId="0" applyFont="1" applyFill="1" applyBorder="1" applyAlignment="1">
      <alignment wrapText="1"/>
    </xf>
    <xf numFmtId="0" fontId="26" fillId="7" borderId="8" xfId="0" applyFont="1" applyFill="1" applyBorder="1"/>
    <xf numFmtId="0" fontId="11" fillId="7" borderId="8" xfId="0" applyFont="1" applyFill="1" applyBorder="1" applyAlignment="1">
      <alignment wrapText="1"/>
    </xf>
    <xf numFmtId="0" fontId="11" fillId="7" borderId="11" xfId="0" applyFont="1" applyFill="1" applyBorder="1" applyAlignment="1">
      <alignment wrapText="1"/>
    </xf>
    <xf numFmtId="3" fontId="11" fillId="7" borderId="7" xfId="0" applyNumberFormat="1" applyFont="1" applyFill="1" applyBorder="1" applyAlignment="1">
      <alignment wrapText="1"/>
    </xf>
    <xf numFmtId="0" fontId="11" fillId="7" borderId="25" xfId="0" applyFont="1" applyFill="1" applyBorder="1" applyAlignment="1">
      <alignment wrapText="1"/>
    </xf>
    <xf numFmtId="0" fontId="15" fillId="7" borderId="7" xfId="0" applyFont="1" applyFill="1" applyBorder="1"/>
    <xf numFmtId="0" fontId="11" fillId="7" borderId="12" xfId="0" applyFont="1" applyFill="1" applyBorder="1" applyAlignment="1">
      <alignment wrapText="1"/>
    </xf>
    <xf numFmtId="0" fontId="26" fillId="7" borderId="7" xfId="0" applyFont="1" applyFill="1" applyBorder="1"/>
    <xf numFmtId="0" fontId="11" fillId="7" borderId="17" xfId="0" applyFont="1" applyFill="1" applyBorder="1" applyAlignment="1">
      <alignment wrapText="1"/>
    </xf>
    <xf numFmtId="0" fontId="11" fillId="7" borderId="16" xfId="0" applyFont="1" applyFill="1" applyBorder="1" applyAlignment="1">
      <alignment wrapText="1"/>
    </xf>
    <xf numFmtId="0" fontId="11" fillId="7" borderId="15" xfId="0" applyFont="1" applyFill="1" applyBorder="1" applyAlignment="1">
      <alignment wrapText="1"/>
    </xf>
    <xf numFmtId="3" fontId="11" fillId="7" borderId="1" xfId="0" applyNumberFormat="1" applyFont="1" applyFill="1" applyBorder="1" applyAlignment="1">
      <alignment wrapText="1"/>
    </xf>
    <xf numFmtId="0" fontId="11" fillId="7" borderId="24" xfId="0" applyFont="1" applyFill="1" applyBorder="1" applyAlignment="1">
      <alignment wrapText="1"/>
    </xf>
    <xf numFmtId="0" fontId="15" fillId="7" borderId="18" xfId="0" applyFont="1" applyFill="1" applyBorder="1" applyAlignment="1">
      <alignment wrapText="1"/>
    </xf>
    <xf numFmtId="0" fontId="15" fillId="7" borderId="18" xfId="0" applyFont="1" applyFill="1" applyBorder="1"/>
    <xf numFmtId="0" fontId="15" fillId="7" borderId="21" xfId="0" applyFont="1" applyFill="1" applyBorder="1"/>
    <xf numFmtId="0" fontId="15" fillId="7" borderId="32" xfId="0" applyFont="1" applyFill="1" applyBorder="1" applyAlignment="1">
      <alignment wrapText="1"/>
    </xf>
    <xf numFmtId="0" fontId="15" fillId="7" borderId="6" xfId="0" applyFont="1" applyFill="1" applyBorder="1"/>
    <xf numFmtId="0" fontId="15" fillId="7" borderId="1" xfId="0" applyFont="1" applyFill="1" applyBorder="1" applyAlignment="1">
      <alignment wrapText="1"/>
    </xf>
    <xf numFmtId="0" fontId="15" fillId="7" borderId="5" xfId="0" applyFont="1" applyFill="1" applyBorder="1" applyAlignment="1">
      <alignment wrapText="1"/>
    </xf>
    <xf numFmtId="3" fontId="15" fillId="7" borderId="5" xfId="0" applyNumberFormat="1" applyFont="1" applyFill="1" applyBorder="1" applyAlignment="1">
      <alignment wrapText="1"/>
    </xf>
    <xf numFmtId="0" fontId="15" fillId="7" borderId="5" xfId="0" applyFont="1" applyFill="1" applyBorder="1"/>
    <xf numFmtId="0" fontId="15" fillId="7" borderId="0" xfId="0" applyFont="1" applyFill="1" applyAlignment="1">
      <alignment wrapText="1"/>
    </xf>
    <xf numFmtId="0" fontId="15" fillId="7" borderId="7" xfId="0" applyFont="1" applyFill="1" applyBorder="1" applyAlignment="1">
      <alignment wrapText="1"/>
    </xf>
    <xf numFmtId="0" fontId="15" fillId="7" borderId="10" xfId="0" applyFont="1" applyFill="1" applyBorder="1" applyAlignment="1">
      <alignment wrapText="1"/>
    </xf>
    <xf numFmtId="0" fontId="15" fillId="7" borderId="2" xfId="0" applyFont="1" applyFill="1" applyBorder="1" applyAlignment="1">
      <alignment wrapText="1"/>
    </xf>
    <xf numFmtId="0" fontId="6" fillId="8" borderId="8" xfId="0" applyFont="1" applyFill="1" applyBorder="1" applyAlignment="1">
      <alignment wrapText="1"/>
    </xf>
    <xf numFmtId="0" fontId="15" fillId="8" borderId="8" xfId="0" applyFont="1" applyFill="1" applyBorder="1"/>
    <xf numFmtId="0" fontId="11" fillId="8" borderId="8" xfId="0" applyFont="1" applyFill="1" applyBorder="1" applyAlignment="1">
      <alignment wrapText="1"/>
    </xf>
    <xf numFmtId="0" fontId="25" fillId="8" borderId="8" xfId="0" applyFont="1" applyFill="1" applyBorder="1" applyAlignment="1">
      <alignment wrapText="1"/>
    </xf>
    <xf numFmtId="3" fontId="25" fillId="8" borderId="8" xfId="0" applyNumberFormat="1" applyFont="1" applyFill="1" applyBorder="1" applyAlignment="1">
      <alignment wrapText="1"/>
    </xf>
    <xf numFmtId="0" fontId="25" fillId="8" borderId="10" xfId="0" applyFont="1" applyFill="1" applyBorder="1" applyAlignment="1">
      <alignment wrapText="1"/>
    </xf>
    <xf numFmtId="0" fontId="25" fillId="8" borderId="2" xfId="0" applyFont="1" applyFill="1" applyBorder="1" applyAlignment="1">
      <alignment wrapText="1"/>
    </xf>
    <xf numFmtId="0" fontId="26" fillId="8" borderId="7" xfId="0" applyFont="1" applyFill="1" applyBorder="1"/>
    <xf numFmtId="0" fontId="26" fillId="8" borderId="8" xfId="0" applyFont="1" applyFill="1" applyBorder="1"/>
    <xf numFmtId="0" fontId="11" fillId="8" borderId="11" xfId="0" applyFont="1" applyFill="1" applyBorder="1" applyAlignment="1">
      <alignment wrapText="1"/>
    </xf>
    <xf numFmtId="0" fontId="11" fillId="8" borderId="12" xfId="0" applyFont="1" applyFill="1" applyBorder="1" applyAlignment="1">
      <alignment wrapText="1"/>
    </xf>
    <xf numFmtId="0" fontId="11" fillId="8" borderId="13" xfId="0" applyFont="1" applyFill="1" applyBorder="1" applyAlignment="1">
      <alignment wrapText="1"/>
    </xf>
    <xf numFmtId="0" fontId="15" fillId="8" borderId="7" xfId="0" applyFont="1" applyFill="1" applyBorder="1"/>
    <xf numFmtId="0" fontId="15" fillId="8" borderId="8" xfId="0" applyFont="1" applyFill="1" applyBorder="1" applyAlignment="1">
      <alignment wrapText="1"/>
    </xf>
    <xf numFmtId="0" fontId="11" fillId="8" borderId="17" xfId="0" applyFont="1" applyFill="1" applyBorder="1" applyAlignment="1">
      <alignment wrapText="1"/>
    </xf>
    <xf numFmtId="0" fontId="11" fillId="8" borderId="15" xfId="0" applyFont="1" applyFill="1" applyBorder="1" applyAlignment="1">
      <alignment wrapText="1"/>
    </xf>
    <xf numFmtId="0" fontId="11" fillId="8" borderId="16" xfId="0" applyFont="1" applyFill="1" applyBorder="1" applyAlignment="1">
      <alignment wrapText="1"/>
    </xf>
    <xf numFmtId="0" fontId="15" fillId="8" borderId="5" xfId="0" applyFont="1" applyFill="1" applyBorder="1" applyAlignment="1">
      <alignment wrapText="1"/>
    </xf>
    <xf numFmtId="0" fontId="15" fillId="8" borderId="5" xfId="0" applyFont="1" applyFill="1" applyBorder="1"/>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6" borderId="8" xfId="0" applyFont="1" applyFill="1" applyBorder="1" applyAlignment="1">
      <alignment horizontal="center" vertical="center"/>
    </xf>
    <xf numFmtId="0" fontId="15" fillId="6" borderId="21" xfId="0" applyFont="1" applyFill="1" applyBorder="1" applyAlignment="1">
      <alignment horizontal="center" vertical="center"/>
    </xf>
    <xf numFmtId="0" fontId="15" fillId="6" borderId="5" xfId="0" applyFont="1" applyFill="1" applyBorder="1" applyAlignment="1">
      <alignment horizontal="center" vertical="center"/>
    </xf>
    <xf numFmtId="0" fontId="15" fillId="4" borderId="8"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10" xfId="0" applyFont="1" applyFill="1" applyBorder="1" applyAlignment="1">
      <alignment horizontal="center" vertical="center"/>
    </xf>
    <xf numFmtId="0" fontId="15" fillId="8" borderId="8" xfId="0" applyFont="1" applyFill="1" applyBorder="1" applyAlignment="1">
      <alignment horizontal="center" vertical="center"/>
    </xf>
    <xf numFmtId="0" fontId="6" fillId="0" borderId="4" xfId="0" applyFont="1" applyBorder="1" applyAlignment="1">
      <alignment wrapText="1"/>
    </xf>
    <xf numFmtId="0" fontId="6" fillId="9" borderId="4" xfId="0" applyFont="1" applyFill="1" applyBorder="1" applyAlignment="1">
      <alignment wrapText="1"/>
    </xf>
    <xf numFmtId="0" fontId="15" fillId="9" borderId="4" xfId="0" applyFont="1" applyFill="1" applyBorder="1" applyAlignment="1">
      <alignment horizontal="center" vertical="center"/>
    </xf>
    <xf numFmtId="0" fontId="15" fillId="9" borderId="4" xfId="0" applyFont="1" applyFill="1" applyBorder="1" applyAlignment="1">
      <alignment wrapText="1"/>
    </xf>
    <xf numFmtId="0" fontId="15" fillId="9" borderId="4" xfId="0" applyFont="1" applyFill="1" applyBorder="1"/>
    <xf numFmtId="0" fontId="15" fillId="9" borderId="8" xfId="0" applyFont="1" applyFill="1" applyBorder="1" applyAlignment="1">
      <alignment wrapText="1"/>
    </xf>
    <xf numFmtId="0" fontId="26" fillId="9" borderId="8" xfId="0" applyFont="1" applyFill="1" applyBorder="1"/>
    <xf numFmtId="0" fontId="15" fillId="9" borderId="8" xfId="0" applyFont="1" applyFill="1" applyBorder="1"/>
    <xf numFmtId="0" fontId="6" fillId="9" borderId="8" xfId="0" applyFont="1" applyFill="1" applyBorder="1" applyAlignment="1">
      <alignment wrapText="1"/>
    </xf>
    <xf numFmtId="0" fontId="15" fillId="9" borderId="8" xfId="0" applyFont="1" applyFill="1" applyBorder="1" applyAlignment="1">
      <alignment horizontal="center" vertical="center"/>
    </xf>
    <xf numFmtId="0" fontId="27" fillId="0" borderId="0" xfId="0" applyFont="1"/>
    <xf numFmtId="0" fontId="27" fillId="0" borderId="0" xfId="0" applyFont="1" applyAlignment="1">
      <alignment horizontal="center" vertical="top"/>
    </xf>
    <xf numFmtId="0" fontId="27" fillId="0" borderId="0" xfId="0" applyFont="1" applyAlignment="1">
      <alignment vertical="top" wrapText="1"/>
    </xf>
    <xf numFmtId="0" fontId="27" fillId="0" borderId="0" xfId="0" applyFont="1" applyAlignment="1">
      <alignment horizontal="left" vertical="top" wrapText="1"/>
    </xf>
    <xf numFmtId="0" fontId="31" fillId="0" borderId="0" xfId="0" applyFont="1" applyAlignment="1">
      <alignment vertical="top"/>
    </xf>
    <xf numFmtId="0" fontId="27" fillId="0" borderId="0" xfId="0" applyFont="1" applyAlignment="1">
      <alignment vertical="top"/>
    </xf>
    <xf numFmtId="0" fontId="29" fillId="0" borderId="0" xfId="0" applyFont="1" applyAlignment="1">
      <alignment vertical="top"/>
    </xf>
    <xf numFmtId="0" fontId="27" fillId="5" borderId="0" xfId="0" applyFont="1" applyFill="1" applyAlignment="1">
      <alignment vertical="top"/>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28" fillId="0" borderId="1" xfId="0" applyFont="1" applyBorder="1" applyAlignment="1">
      <alignment horizontal="center" vertical="center" wrapText="1"/>
    </xf>
    <xf numFmtId="0" fontId="31" fillId="0" borderId="0" xfId="0" applyFont="1" applyAlignment="1">
      <alignment horizontal="left" vertical="top"/>
    </xf>
    <xf numFmtId="0" fontId="31" fillId="10" borderId="0" xfId="0" applyFont="1" applyFill="1" applyAlignment="1">
      <alignment vertical="top"/>
    </xf>
    <xf numFmtId="0" fontId="29" fillId="10" borderId="0" xfId="0" applyFont="1" applyFill="1" applyAlignment="1">
      <alignment vertical="top"/>
    </xf>
    <xf numFmtId="0" fontId="27" fillId="10" borderId="0" xfId="0" applyFont="1" applyFill="1" applyAlignment="1">
      <alignment vertical="top"/>
    </xf>
    <xf numFmtId="0" fontId="30" fillId="5" borderId="0" xfId="0" applyFont="1" applyFill="1" applyAlignment="1">
      <alignment vertical="top"/>
    </xf>
    <xf numFmtId="0" fontId="30" fillId="0" borderId="0" xfId="0" applyFont="1" applyAlignment="1">
      <alignment vertical="top"/>
    </xf>
    <xf numFmtId="0" fontId="5" fillId="0" borderId="0" xfId="0" applyFont="1"/>
    <xf numFmtId="0" fontId="28" fillId="0" borderId="0" xfId="0" applyFont="1"/>
    <xf numFmtId="0" fontId="32" fillId="0" borderId="0" xfId="0" applyFont="1"/>
    <xf numFmtId="0" fontId="28" fillId="0" borderId="0" xfId="0" applyFont="1" applyProtection="1">
      <protection locked="0"/>
    </xf>
    <xf numFmtId="0" fontId="28" fillId="5" borderId="0" xfId="0" applyFont="1" applyFill="1"/>
    <xf numFmtId="0" fontId="33" fillId="0" borderId="0" xfId="0" applyFont="1"/>
    <xf numFmtId="0" fontId="28" fillId="0" borderId="0" xfId="0" applyFont="1" applyAlignment="1">
      <alignment vertical="center" wrapText="1"/>
    </xf>
    <xf numFmtId="0" fontId="28" fillId="0" borderId="1" xfId="0" applyFont="1" applyBorder="1" applyAlignment="1">
      <alignment vertical="center" wrapText="1"/>
    </xf>
    <xf numFmtId="0" fontId="28" fillId="0" borderId="1" xfId="0" applyFont="1" applyBorder="1" applyAlignment="1">
      <alignment horizontal="left" vertical="center" wrapText="1"/>
    </xf>
    <xf numFmtId="0" fontId="28" fillId="5" borderId="1" xfId="0" applyFont="1" applyFill="1" applyBorder="1" applyAlignment="1">
      <alignment vertical="center" wrapText="1"/>
    </xf>
    <xf numFmtId="0" fontId="32" fillId="10" borderId="0" xfId="0" applyFont="1" applyFill="1" applyAlignment="1">
      <alignment vertical="center"/>
    </xf>
    <xf numFmtId="0" fontId="28" fillId="0" borderId="0" xfId="0" applyFont="1" applyAlignment="1">
      <alignment vertical="center"/>
    </xf>
    <xf numFmtId="0" fontId="11" fillId="0" borderId="0" xfId="0" applyFont="1" applyAlignment="1">
      <alignment horizontal="center" vertical="center"/>
    </xf>
    <xf numFmtId="0" fontId="11" fillId="10" borderId="0" xfId="0" applyFont="1" applyFill="1" applyAlignment="1">
      <alignment horizontal="center" vertical="center"/>
    </xf>
    <xf numFmtId="0" fontId="11" fillId="0" borderId="0" xfId="0" applyFont="1"/>
    <xf numFmtId="0" fontId="5" fillId="0" borderId="0" xfId="0" applyFont="1" applyAlignment="1">
      <alignment horizontal="left" vertical="center"/>
    </xf>
    <xf numFmtId="0" fontId="11" fillId="10" borderId="0" xfId="0" applyFont="1" applyFill="1" applyAlignment="1">
      <alignment vertical="center"/>
    </xf>
    <xf numFmtId="0" fontId="11" fillId="0" borderId="0" xfId="0" applyFont="1" applyAlignment="1">
      <alignment vertical="top" wrapText="1"/>
    </xf>
    <xf numFmtId="0" fontId="11" fillId="0" borderId="0" xfId="0" applyFont="1" applyAlignment="1">
      <alignment horizontal="left" vertical="top" wrapText="1"/>
    </xf>
    <xf numFmtId="0" fontId="28" fillId="0" borderId="1" xfId="0" applyFont="1" applyBorder="1" applyAlignment="1">
      <alignment horizontal="left" vertical="center"/>
    </xf>
    <xf numFmtId="0" fontId="28" fillId="0" borderId="1" xfId="0" applyFont="1" applyBorder="1" applyAlignment="1">
      <alignment horizontal="center" vertical="center"/>
    </xf>
    <xf numFmtId="0" fontId="28" fillId="5" borderId="1" xfId="0" applyFont="1" applyFill="1" applyBorder="1" applyAlignment="1">
      <alignment horizontal="left" vertical="center" wrapText="1"/>
    </xf>
    <xf numFmtId="0" fontId="28" fillId="5" borderId="1" xfId="0" applyFont="1" applyFill="1" applyBorder="1" applyAlignment="1">
      <alignment horizontal="center" vertical="center"/>
    </xf>
    <xf numFmtId="0" fontId="32"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vertical="top" wrapText="1"/>
    </xf>
    <xf numFmtId="0" fontId="28" fillId="0" borderId="0" xfId="0" applyFont="1" applyAlignment="1">
      <alignment horizontal="left" vertical="top" wrapText="1"/>
    </xf>
    <xf numFmtId="0" fontId="28" fillId="0" borderId="0" xfId="0" applyFont="1" applyAlignment="1">
      <alignment horizontal="center"/>
    </xf>
    <xf numFmtId="164" fontId="28" fillId="0" borderId="0" xfId="0" applyNumberFormat="1" applyFont="1" applyAlignment="1">
      <alignment horizontal="right" vertical="center"/>
    </xf>
    <xf numFmtId="164" fontId="28" fillId="0" borderId="0" xfId="0" applyNumberFormat="1" applyFont="1" applyAlignment="1">
      <alignment horizontal="center" vertical="center"/>
    </xf>
    <xf numFmtId="0" fontId="36" fillId="11" borderId="0" xfId="0" applyFont="1" applyFill="1"/>
    <xf numFmtId="0" fontId="0" fillId="11" borderId="0" xfId="0" applyFill="1"/>
    <xf numFmtId="0" fontId="25" fillId="11" borderId="0" xfId="0" applyFont="1" applyFill="1" applyAlignment="1">
      <alignment horizontal="right" wrapText="1"/>
    </xf>
    <xf numFmtId="0" fontId="37" fillId="11" borderId="0" xfId="0" applyFont="1" applyFill="1" applyAlignment="1">
      <alignment vertical="center" wrapText="1"/>
    </xf>
    <xf numFmtId="0" fontId="37" fillId="12" borderId="0" xfId="0" applyFont="1" applyFill="1" applyAlignment="1">
      <alignment vertical="center" wrapText="1"/>
    </xf>
    <xf numFmtId="0" fontId="0" fillId="12" borderId="0" xfId="0" applyFill="1"/>
    <xf numFmtId="0" fontId="30" fillId="0" borderId="0" xfId="0" applyFont="1" applyAlignment="1">
      <alignment wrapText="1"/>
    </xf>
    <xf numFmtId="0" fontId="27" fillId="0" borderId="1" xfId="0" applyFont="1" applyBorder="1"/>
    <xf numFmtId="0" fontId="27" fillId="0" borderId="1" xfId="0" quotePrefix="1" applyFont="1" applyBorder="1" applyAlignment="1">
      <alignment horizontal="left"/>
    </xf>
    <xf numFmtId="0" fontId="30" fillId="0" borderId="0" xfId="0" applyFont="1" applyAlignment="1">
      <alignment horizontal="center" vertical="center" wrapText="1"/>
    </xf>
    <xf numFmtId="0" fontId="27" fillId="0" borderId="0" xfId="0" applyFont="1" applyAlignment="1">
      <alignment horizontal="center"/>
    </xf>
    <xf numFmtId="0" fontId="30" fillId="0" borderId="0" xfId="0" applyFont="1" applyAlignment="1">
      <alignment vertical="center" wrapText="1"/>
    </xf>
    <xf numFmtId="0" fontId="39" fillId="0" borderId="1" xfId="0" applyFont="1" applyBorder="1"/>
    <xf numFmtId="0" fontId="39" fillId="0" borderId="1" xfId="0" applyFont="1" applyBorder="1" applyAlignment="1">
      <alignment horizontal="left"/>
    </xf>
    <xf numFmtId="0" fontId="39" fillId="0" borderId="0" xfId="0" applyFont="1"/>
    <xf numFmtId="0" fontId="30" fillId="13" borderId="1" xfId="0" applyFont="1" applyFill="1" applyBorder="1" applyAlignment="1">
      <alignment horizontal="center" vertical="center" wrapText="1"/>
    </xf>
    <xf numFmtId="0" fontId="27" fillId="13" borderId="1" xfId="0" applyFont="1" applyFill="1" applyBorder="1" applyAlignment="1">
      <alignment horizontal="center" vertical="center"/>
    </xf>
    <xf numFmtId="165" fontId="28" fillId="0" borderId="1" xfId="0" applyNumberFormat="1" applyFont="1" applyBorder="1" applyAlignment="1">
      <alignment vertical="center" wrapText="1"/>
    </xf>
    <xf numFmtId="165" fontId="34" fillId="0" borderId="1" xfId="0" applyNumberFormat="1" applyFont="1" applyBorder="1" applyAlignment="1">
      <alignment vertical="center" wrapText="1"/>
    </xf>
    <xf numFmtId="3" fontId="11" fillId="0" borderId="0" xfId="0" applyNumberFormat="1" applyFont="1" applyAlignment="1">
      <alignment horizontal="right" vertical="center"/>
    </xf>
    <xf numFmtId="0" fontId="32" fillId="14" borderId="1" xfId="2" applyFont="1" applyFill="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top"/>
    </xf>
    <xf numFmtId="0" fontId="28" fillId="0" borderId="0" xfId="0" applyFont="1" applyAlignment="1">
      <alignment horizontal="center" vertical="top"/>
    </xf>
    <xf numFmtId="3" fontId="28" fillId="10" borderId="1" xfId="0" applyNumberFormat="1" applyFont="1" applyFill="1" applyBorder="1" applyAlignment="1">
      <alignment horizontal="right" vertical="center" wrapText="1"/>
    </xf>
    <xf numFmtId="3" fontId="28" fillId="10" borderId="1" xfId="0" applyNumberFormat="1" applyFont="1" applyFill="1" applyBorder="1" applyAlignment="1">
      <alignment horizontal="right" vertical="center"/>
    </xf>
    <xf numFmtId="0" fontId="32" fillId="0" borderId="0" xfId="0" applyFont="1" applyAlignment="1">
      <alignment horizontal="left" vertical="center"/>
    </xf>
    <xf numFmtId="3" fontId="28" fillId="0" borderId="0" xfId="0" applyNumberFormat="1" applyFont="1" applyAlignment="1">
      <alignment horizontal="right" vertical="center"/>
    </xf>
    <xf numFmtId="0" fontId="32" fillId="14" borderId="1" xfId="0" applyFont="1" applyFill="1" applyBorder="1" applyAlignment="1">
      <alignment horizontal="center" vertical="center" wrapText="1"/>
    </xf>
    <xf numFmtId="165" fontId="28" fillId="0" borderId="0" xfId="0" applyNumberFormat="1" applyFont="1" applyAlignment="1">
      <alignment horizontal="right" vertical="center"/>
    </xf>
    <xf numFmtId="165" fontId="28" fillId="0" borderId="1" xfId="0" applyNumberFormat="1" applyFont="1" applyBorder="1" applyAlignment="1">
      <alignment vertical="center"/>
    </xf>
    <xf numFmtId="0" fontId="28" fillId="10" borderId="0" xfId="0" applyFont="1" applyFill="1" applyAlignment="1">
      <alignment vertical="center"/>
    </xf>
    <xf numFmtId="0" fontId="32" fillId="0" borderId="0" xfId="0" applyFont="1" applyAlignment="1">
      <alignment horizontal="left" vertical="top"/>
    </xf>
    <xf numFmtId="3" fontId="28" fillId="0" borderId="1" xfId="0" applyNumberFormat="1" applyFont="1" applyBorder="1" applyAlignment="1">
      <alignment horizontal="right" vertical="center" wrapText="1"/>
    </xf>
    <xf numFmtId="3" fontId="28" fillId="0" borderId="1" xfId="0" applyNumberFormat="1" applyFont="1" applyBorder="1" applyAlignment="1">
      <alignment horizontal="right" vertical="center"/>
    </xf>
    <xf numFmtId="3" fontId="28" fillId="5" borderId="1" xfId="0" applyNumberFormat="1" applyFont="1" applyFill="1" applyBorder="1" applyAlignment="1">
      <alignment horizontal="right" vertical="center" wrapText="1"/>
    </xf>
    <xf numFmtId="3" fontId="28" fillId="5" borderId="1" xfId="0" applyNumberFormat="1" applyFont="1" applyFill="1" applyBorder="1" applyAlignment="1">
      <alignment horizontal="right" vertical="center"/>
    </xf>
    <xf numFmtId="3" fontId="28" fillId="0" borderId="0" xfId="0" applyNumberFormat="1" applyFont="1" applyAlignment="1">
      <alignment horizontal="right" vertical="top"/>
    </xf>
    <xf numFmtId="0" fontId="27" fillId="0" borderId="1" xfId="0" applyFont="1" applyBorder="1" applyAlignment="1">
      <alignment horizontal="center" vertical="center"/>
    </xf>
    <xf numFmtId="0" fontId="27" fillId="0" borderId="1" xfId="0" applyFont="1" applyBorder="1" applyAlignment="1">
      <alignment horizontal="left" vertical="center" wrapText="1"/>
    </xf>
    <xf numFmtId="3" fontId="27" fillId="0" borderId="1" xfId="0" applyNumberFormat="1" applyFont="1" applyBorder="1" applyAlignment="1">
      <alignment horizontal="right" vertical="center" wrapText="1"/>
    </xf>
    <xf numFmtId="164" fontId="28" fillId="0" borderId="0" xfId="0" applyNumberFormat="1" applyFont="1" applyAlignment="1">
      <alignment horizontal="center" vertical="top"/>
    </xf>
    <xf numFmtId="0" fontId="28" fillId="0" borderId="0" xfId="0" applyFont="1" applyAlignment="1">
      <alignment horizontal="center" vertical="top" wrapText="1"/>
    </xf>
    <xf numFmtId="0" fontId="11" fillId="0" borderId="0" xfId="0" applyFont="1" applyAlignment="1">
      <alignment horizontal="center"/>
    </xf>
    <xf numFmtId="0" fontId="28" fillId="5" borderId="1" xfId="0" applyFont="1" applyFill="1" applyBorder="1" applyAlignment="1">
      <alignment horizontal="center" vertical="center" wrapText="1"/>
    </xf>
    <xf numFmtId="0" fontId="28" fillId="0" borderId="0" xfId="0" applyFont="1" applyAlignment="1">
      <alignment horizontal="center" wrapText="1"/>
    </xf>
    <xf numFmtId="0" fontId="27" fillId="0" borderId="0" xfId="0" applyFont="1" applyAlignment="1">
      <alignment horizontal="center" vertical="top" wrapText="1"/>
    </xf>
    <xf numFmtId="3" fontId="28" fillId="0" borderId="1" xfId="0" applyNumberFormat="1" applyFont="1" applyBorder="1" applyAlignment="1">
      <alignment horizontal="right"/>
    </xf>
    <xf numFmtId="0" fontId="28" fillId="0" borderId="1" xfId="0" applyFont="1" applyBorder="1" applyAlignment="1" applyProtection="1">
      <alignment horizontal="left" vertical="center" wrapText="1"/>
      <protection locked="0"/>
    </xf>
    <xf numFmtId="165" fontId="28" fillId="0" borderId="1" xfId="0" applyNumberFormat="1" applyFont="1" applyBorder="1" applyAlignment="1" applyProtection="1">
      <alignment vertical="center"/>
      <protection locked="0"/>
    </xf>
    <xf numFmtId="0" fontId="28" fillId="0" borderId="1" xfId="0" applyFont="1" applyBorder="1" applyAlignment="1" applyProtection="1">
      <alignment horizontal="center" vertical="center"/>
      <protection locked="0"/>
    </xf>
    <xf numFmtId="0" fontId="40" fillId="12" borderId="0" xfId="0" applyFont="1" applyFill="1" applyAlignment="1">
      <alignment vertical="center" wrapText="1"/>
    </xf>
    <xf numFmtId="0" fontId="41" fillId="0" borderId="0" xfId="0" applyFont="1"/>
    <xf numFmtId="0" fontId="42" fillId="0" borderId="0" xfId="0" applyFont="1" applyAlignment="1">
      <alignment vertical="top"/>
    </xf>
    <xf numFmtId="0" fontId="43" fillId="14" borderId="1" xfId="2" applyFont="1" applyFill="1" applyBorder="1" applyAlignment="1">
      <alignment horizontal="center" vertical="center" wrapText="1"/>
    </xf>
    <xf numFmtId="165" fontId="28" fillId="5" borderId="1" xfId="0" applyNumberFormat="1" applyFont="1" applyFill="1" applyBorder="1" applyAlignment="1">
      <alignment vertical="center"/>
    </xf>
    <xf numFmtId="0" fontId="28" fillId="0" borderId="1" xfId="0" applyFont="1" applyBorder="1" applyAlignment="1">
      <alignment vertical="top" wrapText="1"/>
    </xf>
    <xf numFmtId="165" fontId="28" fillId="0" borderId="1" xfId="0" applyNumberFormat="1" applyFont="1" applyBorder="1" applyAlignment="1">
      <alignment vertical="top"/>
    </xf>
    <xf numFmtId="0" fontId="28" fillId="0" borderId="1" xfId="0" applyFont="1" applyBorder="1" applyAlignment="1">
      <alignment horizontal="left" vertical="top" wrapText="1"/>
    </xf>
    <xf numFmtId="165" fontId="33" fillId="0" borderId="1" xfId="0" applyNumberFormat="1" applyFont="1" applyBorder="1" applyAlignment="1">
      <alignment vertical="center"/>
    </xf>
    <xf numFmtId="165" fontId="28" fillId="0" borderId="0" xfId="0" applyNumberFormat="1" applyFont="1" applyAlignment="1">
      <alignment vertical="top"/>
    </xf>
    <xf numFmtId="165" fontId="28" fillId="0" borderId="0" xfId="0" applyNumberFormat="1" applyFont="1" applyAlignment="1">
      <alignment vertical="center"/>
    </xf>
    <xf numFmtId="0" fontId="11" fillId="0" borderId="0" xfId="0" applyFont="1" applyAlignment="1">
      <alignment vertical="top"/>
    </xf>
    <xf numFmtId="0" fontId="28" fillId="5" borderId="1" xfId="0" applyFont="1" applyFill="1" applyBorder="1" applyAlignment="1">
      <alignment horizontal="left" vertical="top" wrapText="1"/>
    </xf>
    <xf numFmtId="0" fontId="28" fillId="5" borderId="1" xfId="0" applyFont="1" applyFill="1" applyBorder="1" applyAlignment="1">
      <alignment horizontal="left" vertical="center"/>
    </xf>
    <xf numFmtId="0" fontId="28" fillId="0" borderId="1" xfId="2" applyFont="1" applyFill="1" applyBorder="1" applyAlignment="1">
      <alignment horizontal="center" vertical="center" wrapText="1"/>
    </xf>
    <xf numFmtId="0" fontId="28" fillId="0" borderId="1" xfId="2" applyFont="1" applyFill="1" applyBorder="1" applyAlignment="1">
      <alignment horizontal="left" vertical="center" wrapText="1"/>
    </xf>
    <xf numFmtId="3" fontId="28" fillId="0" borderId="1" xfId="2" applyNumberFormat="1" applyFont="1" applyFill="1" applyBorder="1" applyAlignment="1">
      <alignment horizontal="right" vertical="center" wrapText="1"/>
    </xf>
    <xf numFmtId="0" fontId="28" fillId="10" borderId="1" xfId="0" applyFont="1" applyFill="1" applyBorder="1" applyAlignment="1">
      <alignment horizontal="left" vertical="center" wrapText="1"/>
    </xf>
    <xf numFmtId="0" fontId="28" fillId="10" borderId="1" xfId="0" applyFont="1" applyFill="1" applyBorder="1" applyAlignment="1">
      <alignment horizontal="center" vertical="center"/>
    </xf>
    <xf numFmtId="0" fontId="28" fillId="10" borderId="1" xfId="0" applyFont="1" applyFill="1" applyBorder="1" applyAlignment="1">
      <alignment horizontal="center" vertical="center" wrapText="1"/>
    </xf>
    <xf numFmtId="0" fontId="28" fillId="0" borderId="1" xfId="0" applyFont="1" applyBorder="1" applyAlignment="1">
      <alignment wrapText="1"/>
    </xf>
    <xf numFmtId="165" fontId="28" fillId="0" borderId="1" xfId="0" applyNumberFormat="1" applyFont="1" applyBorder="1" applyAlignment="1">
      <alignment horizontal="right" vertical="center"/>
    </xf>
    <xf numFmtId="165" fontId="28" fillId="0" borderId="1" xfId="0" applyNumberFormat="1" applyFont="1" applyBorder="1" applyAlignment="1">
      <alignment horizontal="right" vertical="center" wrapText="1"/>
    </xf>
    <xf numFmtId="165" fontId="33" fillId="0" borderId="1" xfId="0" applyNumberFormat="1" applyFont="1" applyBorder="1" applyAlignment="1">
      <alignment horizontal="right" vertical="center"/>
    </xf>
    <xf numFmtId="165" fontId="28" fillId="5" borderId="1" xfId="0" applyNumberFormat="1" applyFont="1" applyFill="1" applyBorder="1" applyAlignment="1">
      <alignment horizontal="right" vertical="center" wrapText="1"/>
    </xf>
    <xf numFmtId="165" fontId="28" fillId="5" borderId="1" xfId="0" applyNumberFormat="1" applyFont="1" applyFill="1" applyBorder="1" applyAlignment="1">
      <alignment horizontal="right" vertical="center"/>
    </xf>
    <xf numFmtId="0" fontId="28" fillId="0" borderId="1" xfId="0" applyFont="1" applyBorder="1" applyAlignment="1">
      <alignment vertical="center"/>
    </xf>
    <xf numFmtId="165" fontId="28" fillId="0" borderId="0" xfId="0" applyNumberFormat="1" applyFont="1" applyAlignment="1">
      <alignment horizontal="right" vertical="top"/>
    </xf>
    <xf numFmtId="0" fontId="5" fillId="0" borderId="0" xfId="0" applyFont="1" applyAlignment="1">
      <alignment horizontal="left" vertical="center" wrapText="1"/>
    </xf>
    <xf numFmtId="0" fontId="32" fillId="0" borderId="0" xfId="0" applyFont="1" applyAlignment="1">
      <alignment horizontal="left" vertical="center" wrapText="1"/>
    </xf>
    <xf numFmtId="0" fontId="28" fillId="0" borderId="0" xfId="0" applyFont="1" applyAlignment="1">
      <alignment horizontal="right" vertical="center" wrapText="1"/>
    </xf>
    <xf numFmtId="0" fontId="32" fillId="14" borderId="3" xfId="2" applyFont="1" applyFill="1" applyBorder="1" applyAlignment="1">
      <alignment horizontal="left" vertical="center" wrapText="1"/>
    </xf>
    <xf numFmtId="0" fontId="32" fillId="14" borderId="2" xfId="2" applyFont="1" applyFill="1" applyBorder="1" applyAlignment="1">
      <alignment horizontal="left" vertical="center" wrapText="1"/>
    </xf>
    <xf numFmtId="0" fontId="32" fillId="10" borderId="2" xfId="2" applyFont="1" applyFill="1" applyBorder="1" applyAlignment="1">
      <alignment horizontal="left" vertical="center" wrapText="1"/>
    </xf>
    <xf numFmtId="0" fontId="32" fillId="11" borderId="1" xfId="0" applyFont="1" applyFill="1" applyBorder="1" applyAlignment="1">
      <alignment vertical="center"/>
    </xf>
    <xf numFmtId="0" fontId="11" fillId="10" borderId="0" xfId="0" applyFont="1" applyFill="1" applyAlignment="1">
      <alignment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33" xfId="0" applyFont="1" applyBorder="1" applyAlignment="1">
      <alignment horizontal="center" vertical="center" wrapText="1"/>
    </xf>
    <xf numFmtId="0" fontId="28" fillId="0" borderId="3" xfId="0" applyFont="1" applyBorder="1" applyAlignment="1">
      <alignment horizontal="left" vertical="center"/>
    </xf>
    <xf numFmtId="0" fontId="5" fillId="0" borderId="0" xfId="0" applyFont="1" applyAlignment="1">
      <alignment wrapText="1"/>
    </xf>
    <xf numFmtId="165" fontId="33" fillId="0" borderId="1" xfId="0" applyNumberFormat="1" applyFont="1" applyBorder="1" applyAlignment="1">
      <alignment vertical="center" wrapText="1"/>
    </xf>
    <xf numFmtId="165" fontId="28" fillId="0" borderId="0" xfId="0" applyNumberFormat="1" applyFont="1" applyAlignment="1">
      <alignment vertical="center" wrapText="1"/>
    </xf>
    <xf numFmtId="4" fontId="28" fillId="0" borderId="0" xfId="0" applyNumberFormat="1" applyFont="1" applyAlignment="1">
      <alignment horizontal="right" vertical="center" wrapText="1"/>
    </xf>
    <xf numFmtId="164" fontId="28" fillId="0" borderId="0" xfId="0" applyNumberFormat="1" applyFont="1" applyAlignment="1">
      <alignment horizontal="right" vertical="center" wrapText="1"/>
    </xf>
    <xf numFmtId="164" fontId="28" fillId="0" borderId="1" xfId="0" applyNumberFormat="1" applyFont="1" applyBorder="1" applyAlignment="1">
      <alignment horizontal="right" vertical="center" wrapText="1"/>
    </xf>
    <xf numFmtId="41" fontId="28" fillId="0" borderId="1" xfId="1" applyNumberFormat="1" applyFont="1" applyBorder="1" applyAlignment="1">
      <alignment horizontal="right" vertical="center" wrapText="1"/>
    </xf>
    <xf numFmtId="166" fontId="28" fillId="0" borderId="1" xfId="1" applyNumberFormat="1" applyFont="1" applyBorder="1" applyAlignment="1">
      <alignment horizontal="right" vertical="center" wrapText="1"/>
    </xf>
    <xf numFmtId="4" fontId="28" fillId="0" borderId="1" xfId="0" applyNumberFormat="1" applyFont="1" applyBorder="1" applyAlignment="1">
      <alignment horizontal="right" vertical="center" wrapText="1"/>
    </xf>
    <xf numFmtId="4" fontId="28" fillId="0" borderId="1" xfId="0" applyNumberFormat="1" applyFont="1" applyBorder="1" applyAlignment="1">
      <alignment horizontal="right" vertical="center"/>
    </xf>
    <xf numFmtId="164" fontId="28" fillId="0" borderId="1" xfId="0" applyNumberFormat="1" applyFont="1" applyBorder="1" applyAlignment="1">
      <alignment horizontal="right" vertical="center"/>
    </xf>
    <xf numFmtId="2" fontId="28" fillId="0" borderId="1" xfId="0" applyNumberFormat="1" applyFont="1" applyBorder="1" applyAlignment="1">
      <alignment vertical="center" wrapText="1"/>
    </xf>
    <xf numFmtId="43" fontId="28" fillId="0" borderId="1" xfId="1" applyFont="1" applyBorder="1" applyAlignment="1">
      <alignment vertical="center" wrapText="1"/>
    </xf>
    <xf numFmtId="3" fontId="28" fillId="0" borderId="1" xfId="0" applyNumberFormat="1" applyFont="1" applyBorder="1" applyAlignment="1">
      <alignment vertical="center" wrapText="1"/>
    </xf>
    <xf numFmtId="0" fontId="28" fillId="0" borderId="1" xfId="0" applyFont="1" applyBorder="1" applyAlignment="1">
      <alignment horizontal="right" vertical="center"/>
    </xf>
    <xf numFmtId="0" fontId="28" fillId="0" borderId="0" xfId="0" applyFont="1" applyAlignment="1">
      <alignment vertical="top"/>
    </xf>
    <xf numFmtId="0" fontId="44" fillId="11" borderId="0" xfId="0" applyFont="1" applyFill="1"/>
    <xf numFmtId="0" fontId="45" fillId="11" borderId="0" xfId="0" applyFont="1" applyFill="1" applyAlignment="1">
      <alignment horizontal="right"/>
    </xf>
    <xf numFmtId="0" fontId="46" fillId="11" borderId="0" xfId="0" applyFont="1" applyFill="1" applyAlignment="1">
      <alignment horizontal="right"/>
    </xf>
    <xf numFmtId="0" fontId="47" fillId="11" borderId="0" xfId="0" applyFont="1" applyFill="1" applyAlignment="1">
      <alignment horizontal="right"/>
    </xf>
    <xf numFmtId="0" fontId="48" fillId="11" borderId="0" xfId="0" applyFont="1" applyFill="1" applyAlignment="1">
      <alignment horizontal="right"/>
    </xf>
    <xf numFmtId="0" fontId="50" fillId="11" borderId="0" xfId="0" applyFont="1" applyFill="1" applyAlignment="1">
      <alignment vertical="center" wrapText="1"/>
    </xf>
    <xf numFmtId="0" fontId="51" fillId="12" borderId="0" xfId="0" applyFont="1" applyFill="1" applyAlignment="1">
      <alignment vertical="top" wrapText="1"/>
    </xf>
    <xf numFmtId="0" fontId="39" fillId="10" borderId="1" xfId="0" applyFont="1" applyFill="1" applyBorder="1"/>
    <xf numFmtId="0" fontId="27" fillId="0" borderId="1" xfId="0" applyFont="1" applyBorder="1" applyAlignment="1">
      <alignment vertical="center"/>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165" fontId="27" fillId="0" borderId="1" xfId="0" applyNumberFormat="1" applyFont="1" applyBorder="1" applyAlignment="1">
      <alignment vertical="center"/>
    </xf>
    <xf numFmtId="0" fontId="34" fillId="0" borderId="1" xfId="0" applyFont="1" applyBorder="1"/>
    <xf numFmtId="0" fontId="27" fillId="10" borderId="0" xfId="0" applyFont="1" applyFill="1"/>
    <xf numFmtId="0" fontId="34" fillId="10" borderId="1" xfId="0" applyFont="1" applyFill="1" applyBorder="1"/>
    <xf numFmtId="3" fontId="28" fillId="0" borderId="1" xfId="0" applyNumberFormat="1" applyFont="1" applyBorder="1" applyAlignment="1">
      <alignment horizontal="center" vertical="center"/>
    </xf>
    <xf numFmtId="0" fontId="54" fillId="0" borderId="1" xfId="0" applyFont="1" applyBorder="1" applyAlignment="1">
      <alignment vertical="center" wrapText="1"/>
    </xf>
    <xf numFmtId="0" fontId="57" fillId="11" borderId="0" xfId="0" applyFont="1" applyFill="1" applyAlignment="1">
      <alignment horizontal="right"/>
    </xf>
    <xf numFmtId="0" fontId="34" fillId="0" borderId="0" xfId="0" applyFont="1"/>
    <xf numFmtId="0" fontId="58" fillId="0" borderId="1" xfId="0" applyFont="1" applyBorder="1" applyAlignment="1">
      <alignment vertical="center"/>
    </xf>
    <xf numFmtId="0" fontId="28" fillId="10" borderId="0" xfId="0" applyFont="1" applyFill="1" applyAlignment="1">
      <alignment vertical="top"/>
    </xf>
    <xf numFmtId="0" fontId="28" fillId="0" borderId="1" xfId="0" applyFont="1" applyBorder="1" applyAlignment="1">
      <alignment horizontal="right" vertical="center" wrapText="1"/>
    </xf>
    <xf numFmtId="4" fontId="28" fillId="0" borderId="1" xfId="0" applyNumberFormat="1" applyFont="1" applyBorder="1" applyAlignment="1">
      <alignment vertical="center" wrapText="1"/>
    </xf>
    <xf numFmtId="3" fontId="28" fillId="0" borderId="1" xfId="0" applyNumberFormat="1" applyFont="1" applyBorder="1" applyAlignment="1">
      <alignment horizontal="center" vertical="center" wrapText="1"/>
    </xf>
    <xf numFmtId="0" fontId="59" fillId="11" borderId="0" xfId="0" applyFont="1" applyFill="1" applyAlignment="1">
      <alignment horizontal="right"/>
    </xf>
    <xf numFmtId="0" fontId="27" fillId="0" borderId="0" xfId="0" applyFont="1" applyAlignment="1">
      <alignment wrapText="1"/>
    </xf>
    <xf numFmtId="0" fontId="0" fillId="11" borderId="0" xfId="0" applyFill="1" applyAlignment="1">
      <alignment wrapText="1"/>
    </xf>
    <xf numFmtId="0" fontId="60" fillId="11" borderId="0" xfId="0" applyFont="1" applyFill="1" applyAlignment="1">
      <alignment vertical="center" wrapText="1"/>
    </xf>
    <xf numFmtId="0" fontId="62" fillId="11" borderId="0" xfId="0" applyFont="1" applyFill="1" applyAlignment="1">
      <alignment vertical="center" wrapText="1"/>
    </xf>
    <xf numFmtId="164" fontId="28" fillId="0" borderId="1" xfId="0" applyNumberFormat="1" applyFont="1" applyBorder="1" applyAlignment="1">
      <alignment vertical="center" wrapText="1"/>
    </xf>
    <xf numFmtId="4" fontId="28" fillId="0" borderId="1" xfId="0" applyNumberFormat="1" applyFont="1" applyBorder="1" applyAlignment="1">
      <alignment vertical="center"/>
    </xf>
    <xf numFmtId="4" fontId="28" fillId="0" borderId="1" xfId="0" applyNumberFormat="1" applyFont="1" applyBorder="1" applyAlignment="1">
      <alignment horizontal="center" vertical="center" wrapText="1"/>
    </xf>
    <xf numFmtId="0" fontId="28" fillId="10" borderId="1" xfId="0" applyFont="1" applyFill="1" applyBorder="1" applyAlignment="1">
      <alignment horizontal="left" vertical="center"/>
    </xf>
    <xf numFmtId="0" fontId="28" fillId="10" borderId="1" xfId="0" applyFont="1" applyFill="1" applyBorder="1" applyAlignment="1">
      <alignment vertical="center" wrapText="1"/>
    </xf>
    <xf numFmtId="165" fontId="28" fillId="10" borderId="1" xfId="0" applyNumberFormat="1" applyFont="1" applyFill="1" applyBorder="1" applyAlignment="1">
      <alignment horizontal="right" vertical="center" wrapText="1"/>
    </xf>
    <xf numFmtId="165" fontId="28" fillId="10" borderId="1" xfId="0" applyNumberFormat="1" applyFont="1" applyFill="1" applyBorder="1" applyAlignment="1">
      <alignment horizontal="right" vertical="center"/>
    </xf>
    <xf numFmtId="0" fontId="28" fillId="0" borderId="1" xfId="0" applyFont="1" applyBorder="1" applyAlignment="1" applyProtection="1">
      <alignment horizontal="left" vertical="top" wrapText="1"/>
      <protection locked="0"/>
    </xf>
    <xf numFmtId="0" fontId="28" fillId="0" borderId="1" xfId="0" applyFont="1" applyBorder="1" applyAlignment="1" applyProtection="1">
      <alignment horizontal="center" vertical="center" wrapText="1"/>
      <protection locked="0"/>
    </xf>
    <xf numFmtId="0" fontId="28" fillId="0" borderId="1" xfId="0" applyFont="1" applyBorder="1" applyAlignment="1">
      <alignment horizontal="center"/>
    </xf>
    <xf numFmtId="0" fontId="33" fillId="0" borderId="1" xfId="0" applyFont="1" applyBorder="1" applyAlignment="1">
      <alignment horizontal="center" vertical="center" wrapText="1"/>
    </xf>
    <xf numFmtId="3" fontId="28" fillId="10" borderId="1" xfId="0" applyNumberFormat="1" applyFont="1" applyFill="1" applyBorder="1" applyAlignment="1">
      <alignment vertical="center"/>
    </xf>
    <xf numFmtId="3" fontId="28" fillId="10" borderId="1" xfId="0" applyNumberFormat="1" applyFont="1" applyFill="1" applyBorder="1" applyAlignment="1">
      <alignment vertical="center" wrapText="1"/>
    </xf>
    <xf numFmtId="3" fontId="28" fillId="0" borderId="1" xfId="0" applyNumberFormat="1" applyFont="1" applyBorder="1" applyAlignment="1">
      <alignment vertical="center"/>
    </xf>
    <xf numFmtId="0" fontId="25" fillId="0" borderId="1" xfId="0" applyFont="1" applyBorder="1" applyAlignment="1">
      <alignment wrapText="1"/>
    </xf>
    <xf numFmtId="0" fontId="28" fillId="0" borderId="1" xfId="0" applyFont="1" applyBorder="1"/>
    <xf numFmtId="0" fontId="32" fillId="14" borderId="1" xfId="2" applyFont="1" applyFill="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4" fontId="28" fillId="10" borderId="1" xfId="0" applyNumberFormat="1" applyFont="1" applyFill="1" applyBorder="1" applyAlignment="1">
      <alignment horizontal="right" vertical="center" wrapText="1"/>
    </xf>
    <xf numFmtId="0" fontId="29" fillId="0" borderId="0" xfId="0" applyFont="1" applyAlignment="1">
      <alignment horizontal="center"/>
    </xf>
    <xf numFmtId="0" fontId="61" fillId="11" borderId="0" xfId="0" applyFont="1" applyFill="1" applyAlignment="1">
      <alignment horizontal="right"/>
    </xf>
    <xf numFmtId="0" fontId="28" fillId="0" borderId="34" xfId="0" applyFont="1" applyBorder="1" applyAlignment="1">
      <alignment vertical="center" wrapText="1"/>
    </xf>
  </cellXfs>
  <cellStyles count="5">
    <cellStyle name="20% - Accent1" xfId="3" builtinId="30"/>
    <cellStyle name="Comma" xfId="1" builtinId="3"/>
    <cellStyle name="Normal" xfId="0" builtinId="0"/>
    <cellStyle name="Normal 2" xfId="4" xr:uid="{00000000-0005-0000-0000-000008000000}"/>
    <cellStyle name="Title" xfId="2" builtin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391704</xdr:colOff>
      <xdr:row>7</xdr:row>
      <xdr:rowOff>137160</xdr:rowOff>
    </xdr:from>
    <xdr:to>
      <xdr:col>12</xdr:col>
      <xdr:colOff>834390</xdr:colOff>
      <xdr:row>32</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609725" y="1466850"/>
          <a:ext cx="6267450" cy="4514850"/>
        </a:xfrm>
        <a:prstGeom prst="rect">
          <a:avLst/>
        </a:prstGeom>
      </xdr:spPr>
    </xdr:pic>
    <xdr:clientData/>
  </xdr:twoCellAnchor>
  <xdr:twoCellAnchor editAs="oneCell">
    <xdr:from>
      <xdr:col>0</xdr:col>
      <xdr:colOff>85725</xdr:colOff>
      <xdr:row>2</xdr:row>
      <xdr:rowOff>43815</xdr:rowOff>
    </xdr:from>
    <xdr:to>
      <xdr:col>12</xdr:col>
      <xdr:colOff>859882</xdr:colOff>
      <xdr:row>33</xdr:row>
      <xdr:rowOff>129540</xdr:rowOff>
    </xdr:to>
    <xdr:pic>
      <xdr:nvPicPr>
        <xdr:cNvPr id="3" name="Picture 1">
          <a:extLst>
            <a:ext uri="{FF2B5EF4-FFF2-40B4-BE49-F238E27FC236}">
              <a16:creationId xmlns:a16="http://schemas.microsoft.com/office/drawing/2014/main" id="{E565A8D0-12C3-42F3-AF7B-58481DB5B739}"/>
            </a:ext>
          </a:extLst>
        </xdr:cNvPr>
        <xdr:cNvPicPr>
          <a:picLocks noChangeAspect="1"/>
        </xdr:cNvPicPr>
      </xdr:nvPicPr>
      <xdr:blipFill>
        <a:blip xmlns:r="http://schemas.openxmlformats.org/officeDocument/2006/relationships" r:embed="rId1"/>
        <a:stretch>
          <a:fillRect/>
        </a:stretch>
      </xdr:blipFill>
      <xdr:spPr>
        <a:xfrm>
          <a:off x="85725" y="428625"/>
          <a:ext cx="7820025" cy="58769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nguna Tomsone" id="{BC76C6F5-93C6-45CA-A306-3F12F929029A}" userId="S::inguna.tomsone@ack.lv::214724e7-bc54-4d5d-8915-efa317e4f801" providerId="AD"/>
  <person displayName="Kristīne Vībane" id="{A667367D-C370-4359-8B33-B1238B5D381A}" userId="S::kristine.vibane@ack.lv::1f8773aa-5291-4f53-aef9-fe45bf597d8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s1.xml><?xml version="1.0" encoding="utf-8"?>
<ThreadedComments xmlns="http://schemas.microsoft.com/office/spreadsheetml/2018/threadedcomments" xmlns:x="http://schemas.openxmlformats.org/spreadsheetml/2006/main">
  <threadedComment ref="E1" dT="2021-06-19T01:00:46.32" personId="{A667367D-C370-4359-8B33-B1238B5D381A}" id="{2813EB39-FD63-45C7-B3CC-EE6CF6E6D5C9}">
    <text>•	Investīciju projektiem ir jānorāda finansējuma apjoms un tā avoti, savukārt darbībām darbībām finansējuma apjoma norādīšana ir ieteicama, bet nav obligāta.</text>
  </threadedComment>
  <threadedComment ref="E3" dT="2021-07-23T02:31:17.09" personId="{A667367D-C370-4359-8B33-B1238B5D381A}" id="{E4A9741C-C55E-447B-B2D8-01CC21D58160}">
    <text>Vai papildus arī citviet vēl ir nepieciešamas grupu mājas, pusceļa mājas? TDG izskanēja šāda vajadzība</text>
  </threadedComment>
  <threadedComment ref="E14" dT="2021-07-23T02:30:26.76" personId="{A667367D-C370-4359-8B33-B1238B5D381A}" id="{1B67A0FF-4711-4DC5-8A9D-41D81BE4A9FD}">
    <text>Izmantot kultūras namus, pašvaldības institūciju telpas šādu centru izveidei.</text>
  </threadedComment>
  <threadedComment ref="E41" dT="2021-07-23T01:26:18.41" personId="{A667367D-C370-4359-8B33-B1238B5D381A}" id="{4EA5C122-2299-496F-989B-A47689AE7D48}">
    <text>Jaunpils novadā -„Ērģelnieki” (IP projekts 2022. gadam)
Slīdošā atbalsta sistēma (rehabilitācijai) - Kandavas nov. Ip projekts</text>
  </threadedComment>
  <threadedComment ref="E78" dT="2021-07-23T01:10:04.73" personId="{A667367D-C370-4359-8B33-B1238B5D381A}" id="{C6761D62-DFAF-4EC3-AFF4-066411AB6517}">
    <text>Aptaujā ir vēlme pēc neliela sporta laukuma visos ciemos</text>
  </threadedComment>
  <threadedComment ref="F138" dT="2021-08-02T05:48:39.87" personId="{BC76C6F5-93C6-45CA-A306-3F12F929029A}" id="{3F846622-8FFF-4F08-A295-0D7D9096AB93}">
    <text>gadā EUR 350</text>
  </threadedComment>
  <threadedComment ref="F139" dT="2021-08-02T05:49:16.53" personId="{BC76C6F5-93C6-45CA-A306-3F12F929029A}" id="{26920917-3536-4CE9-ABAC-E4EC8BE9153A}">
    <text>gadā EUR 100</text>
  </threadedComment>
  <threadedComment ref="F234" dT="2021-08-02T05:31:24.17" personId="{BC76C6F5-93C6-45CA-A306-3F12F929029A}" id="{F9E30341-74D8-41AC-B1A0-B6BAB8A515FE}">
    <text>gadā EUR 500</text>
  </threadedComment>
  <threadedComment ref="F236" dT="2021-08-02T05:33:03.47" personId="{BC76C6F5-93C6-45CA-A306-3F12F929029A}" id="{F8520857-FF02-4C75-8F13-9D8D896F7238}">
    <text>gadā EUR 350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6"/>
  <sheetViews>
    <sheetView topLeftCell="B1" zoomScale="70" zoomScaleNormal="70" workbookViewId="0">
      <pane xSplit="4" ySplit="1" topLeftCell="F697" activePane="bottomRight" state="frozen"/>
      <selection activeCell="B1" sqref="B1"/>
      <selection pane="topRight" activeCell="D1" sqref="D1"/>
      <selection pane="bottomLeft" activeCell="B3" sqref="B3"/>
      <selection pane="bottomRight" activeCell="D705" sqref="D705"/>
    </sheetView>
  </sheetViews>
  <sheetFormatPr defaultColWidth="9.140625" defaultRowHeight="18.75" x14ac:dyDescent="0.3"/>
  <cols>
    <col min="1" max="1" width="24.5703125" style="22" customWidth="1"/>
    <col min="2" max="2" width="24.5703125" style="109" customWidth="1"/>
    <col min="3" max="3" width="36.42578125" style="109" customWidth="1"/>
    <col min="4" max="4" width="21.140625" style="97" customWidth="1"/>
    <col min="5" max="5" width="48.5703125" style="98" customWidth="1"/>
    <col min="6" max="6" width="20" style="97" customWidth="1"/>
    <col min="7" max="8" width="14.5703125" style="97" customWidth="1"/>
    <col min="9" max="9" width="13.140625" style="97" customWidth="1"/>
    <col min="10" max="10" width="52.140625" style="99" customWidth="1"/>
    <col min="11" max="11" width="15.140625" style="97" customWidth="1"/>
    <col min="12" max="12" width="54.42578125" style="100" customWidth="1"/>
    <col min="13" max="13" width="17.42578125" style="57" customWidth="1"/>
    <col min="14" max="14" width="20.85546875" style="21" customWidth="1"/>
    <col min="15" max="16384" width="9.140625" style="22"/>
  </cols>
  <sheetData>
    <row r="1" spans="1:14" ht="40.5" customHeight="1" x14ac:dyDescent="0.3">
      <c r="A1" s="19"/>
      <c r="B1" s="15" t="s">
        <v>0</v>
      </c>
      <c r="C1" s="15" t="s">
        <v>1</v>
      </c>
      <c r="D1" s="14" t="s">
        <v>2</v>
      </c>
      <c r="E1" s="18" t="s">
        <v>3</v>
      </c>
      <c r="F1" s="14"/>
      <c r="G1" s="14" t="s">
        <v>4</v>
      </c>
      <c r="H1" s="14" t="s">
        <v>5</v>
      </c>
      <c r="I1" s="14" t="s">
        <v>6</v>
      </c>
      <c r="J1" s="15"/>
      <c r="K1" s="17" t="s">
        <v>7</v>
      </c>
      <c r="L1" s="17" t="s">
        <v>8</v>
      </c>
      <c r="M1" s="20" t="s">
        <v>9</v>
      </c>
      <c r="N1" s="61" t="s">
        <v>10</v>
      </c>
    </row>
    <row r="2" spans="1:14" s="29" customFormat="1" ht="75" x14ac:dyDescent="0.3">
      <c r="A2" s="23" t="s">
        <v>11</v>
      </c>
      <c r="B2" s="101" t="s">
        <v>11</v>
      </c>
      <c r="C2" s="101" t="s">
        <v>12</v>
      </c>
      <c r="D2" s="24" t="s">
        <v>13</v>
      </c>
      <c r="E2" s="25" t="s">
        <v>14</v>
      </c>
      <c r="F2" s="26"/>
      <c r="G2" s="26"/>
      <c r="H2" s="26" t="s">
        <v>15</v>
      </c>
      <c r="I2" s="26"/>
      <c r="J2" s="27"/>
      <c r="K2" s="26" t="s">
        <v>16</v>
      </c>
      <c r="L2" s="27" t="s">
        <v>17</v>
      </c>
      <c r="M2" s="28" t="s">
        <v>18</v>
      </c>
      <c r="N2" s="28"/>
    </row>
    <row r="3" spans="1:14" s="29" customFormat="1" ht="206.25" x14ac:dyDescent="0.3">
      <c r="A3" s="23"/>
      <c r="B3" s="101" t="s">
        <v>11</v>
      </c>
      <c r="C3" s="101" t="s">
        <v>12</v>
      </c>
      <c r="D3" s="24" t="s">
        <v>13</v>
      </c>
      <c r="E3" s="30" t="s">
        <v>19</v>
      </c>
      <c r="F3" s="26">
        <v>400000</v>
      </c>
      <c r="G3" s="26">
        <v>190689.75</v>
      </c>
      <c r="H3" s="26" t="s">
        <v>20</v>
      </c>
      <c r="I3" s="26"/>
      <c r="J3" s="27" t="s">
        <v>21</v>
      </c>
      <c r="K3" s="26" t="s">
        <v>22</v>
      </c>
      <c r="L3" s="27" t="s">
        <v>17</v>
      </c>
      <c r="M3" s="28" t="s">
        <v>23</v>
      </c>
      <c r="N3" s="28"/>
    </row>
    <row r="4" spans="1:14" s="29" customFormat="1" ht="75" x14ac:dyDescent="0.3">
      <c r="A4" s="31"/>
      <c r="B4" s="101" t="s">
        <v>11</v>
      </c>
      <c r="C4" s="101" t="s">
        <v>12</v>
      </c>
      <c r="D4" s="24" t="s">
        <v>13</v>
      </c>
      <c r="E4" s="25" t="s">
        <v>24</v>
      </c>
      <c r="F4" s="26">
        <v>150000</v>
      </c>
      <c r="G4" s="26" t="s">
        <v>4</v>
      </c>
      <c r="H4" s="26"/>
      <c r="I4" s="26"/>
      <c r="J4" s="27"/>
      <c r="K4" s="26" t="s">
        <v>25</v>
      </c>
      <c r="L4" s="27" t="s">
        <v>17</v>
      </c>
      <c r="M4" s="28" t="s">
        <v>18</v>
      </c>
      <c r="N4" s="28"/>
    </row>
    <row r="5" spans="1:14" s="29" customFormat="1" ht="75" x14ac:dyDescent="0.3">
      <c r="A5" s="31"/>
      <c r="B5" s="101" t="s">
        <v>11</v>
      </c>
      <c r="C5" s="101" t="s">
        <v>12</v>
      </c>
      <c r="D5" s="24" t="s">
        <v>13</v>
      </c>
      <c r="E5" s="32" t="s">
        <v>26</v>
      </c>
      <c r="F5" s="26"/>
      <c r="G5" s="26"/>
      <c r="H5" s="26"/>
      <c r="I5" s="26"/>
      <c r="J5" s="27"/>
      <c r="K5" s="26" t="s">
        <v>27</v>
      </c>
      <c r="L5" s="27"/>
      <c r="M5" s="28" t="s">
        <v>28</v>
      </c>
      <c r="N5" s="28"/>
    </row>
    <row r="6" spans="1:14" s="29" customFormat="1" ht="75" x14ac:dyDescent="0.3">
      <c r="A6" s="31"/>
      <c r="B6" s="101" t="s">
        <v>11</v>
      </c>
      <c r="C6" s="101" t="s">
        <v>12</v>
      </c>
      <c r="D6" s="24" t="s">
        <v>13</v>
      </c>
      <c r="E6" s="32" t="s">
        <v>29</v>
      </c>
      <c r="F6" s="26"/>
      <c r="G6" s="26"/>
      <c r="H6" s="26"/>
      <c r="I6" s="26"/>
      <c r="J6" s="27"/>
      <c r="K6" s="26"/>
      <c r="L6" s="27"/>
      <c r="M6" s="28" t="s">
        <v>28</v>
      </c>
      <c r="N6" s="28"/>
    </row>
    <row r="7" spans="1:14" s="29" customFormat="1" ht="75" x14ac:dyDescent="0.3">
      <c r="A7" s="31"/>
      <c r="B7" s="101" t="s">
        <v>11</v>
      </c>
      <c r="C7" s="101" t="s">
        <v>12</v>
      </c>
      <c r="D7" s="24" t="s">
        <v>30</v>
      </c>
      <c r="E7" s="32" t="s">
        <v>31</v>
      </c>
      <c r="F7" s="26"/>
      <c r="G7" s="26"/>
      <c r="H7" s="26"/>
      <c r="I7" s="26"/>
      <c r="J7" s="27"/>
      <c r="K7" s="26"/>
      <c r="L7" s="27"/>
      <c r="M7" s="28" t="s">
        <v>32</v>
      </c>
      <c r="N7" s="28"/>
    </row>
    <row r="8" spans="1:14" s="29" customFormat="1" ht="75" x14ac:dyDescent="0.3">
      <c r="A8" s="31"/>
      <c r="B8" s="101" t="s">
        <v>11</v>
      </c>
      <c r="C8" s="101" t="s">
        <v>12</v>
      </c>
      <c r="D8" s="24" t="s">
        <v>30</v>
      </c>
      <c r="E8" s="33" t="s">
        <v>33</v>
      </c>
      <c r="F8" s="24"/>
      <c r="G8" s="24" t="s">
        <v>4</v>
      </c>
      <c r="H8" s="24"/>
      <c r="I8" s="24"/>
      <c r="J8" s="34"/>
      <c r="K8" s="24" t="s">
        <v>34</v>
      </c>
      <c r="L8" s="34" t="s">
        <v>17</v>
      </c>
      <c r="M8" s="28" t="s">
        <v>35</v>
      </c>
      <c r="N8" s="28"/>
    </row>
    <row r="9" spans="1:14" s="29" customFormat="1" ht="75" x14ac:dyDescent="0.3">
      <c r="A9" s="31"/>
      <c r="B9" s="101" t="s">
        <v>11</v>
      </c>
      <c r="C9" s="101" t="s">
        <v>12</v>
      </c>
      <c r="D9" s="24" t="s">
        <v>30</v>
      </c>
      <c r="E9" s="33" t="s">
        <v>36</v>
      </c>
      <c r="F9" s="24"/>
      <c r="G9" s="24" t="s">
        <v>4</v>
      </c>
      <c r="H9" s="24"/>
      <c r="I9" s="24"/>
      <c r="J9" s="34"/>
      <c r="K9" s="24"/>
      <c r="L9" s="34"/>
      <c r="M9" s="28" t="s">
        <v>28</v>
      </c>
      <c r="N9" s="28"/>
    </row>
    <row r="10" spans="1:14" s="29" customFormat="1" ht="75" x14ac:dyDescent="0.3">
      <c r="A10" s="31"/>
      <c r="B10" s="101" t="s">
        <v>11</v>
      </c>
      <c r="C10" s="101" t="s">
        <v>12</v>
      </c>
      <c r="D10" s="24" t="s">
        <v>30</v>
      </c>
      <c r="E10" s="33" t="s">
        <v>37</v>
      </c>
      <c r="F10" s="24" t="s">
        <v>38</v>
      </c>
      <c r="G10" s="24" t="s">
        <v>4</v>
      </c>
      <c r="H10" s="24"/>
      <c r="I10" s="24"/>
      <c r="J10" s="34"/>
      <c r="K10" s="24" t="s">
        <v>34</v>
      </c>
      <c r="L10" s="34" t="s">
        <v>17</v>
      </c>
      <c r="M10" s="28" t="s">
        <v>18</v>
      </c>
      <c r="N10" s="28"/>
    </row>
    <row r="11" spans="1:14" s="29" customFormat="1" ht="93.75" x14ac:dyDescent="0.3">
      <c r="A11" s="31"/>
      <c r="B11" s="101" t="s">
        <v>11</v>
      </c>
      <c r="C11" s="101" t="s">
        <v>12</v>
      </c>
      <c r="D11" s="24" t="s">
        <v>30</v>
      </c>
      <c r="E11" s="33" t="s">
        <v>39</v>
      </c>
      <c r="F11" s="24"/>
      <c r="G11" s="24"/>
      <c r="H11" s="24"/>
      <c r="I11" s="24"/>
      <c r="J11" s="34"/>
      <c r="K11" s="24"/>
      <c r="L11" s="34" t="s">
        <v>40</v>
      </c>
      <c r="M11" s="28" t="s">
        <v>28</v>
      </c>
      <c r="N11" s="28"/>
    </row>
    <row r="12" spans="1:14" s="29" customFormat="1" ht="207.75" customHeight="1" x14ac:dyDescent="0.3">
      <c r="A12" s="31"/>
      <c r="B12" s="101" t="s">
        <v>11</v>
      </c>
      <c r="C12" s="101" t="s">
        <v>12</v>
      </c>
      <c r="D12" s="24" t="s">
        <v>13</v>
      </c>
      <c r="E12" s="25" t="s">
        <v>41</v>
      </c>
      <c r="F12" s="26">
        <v>2726591</v>
      </c>
      <c r="G12" s="26">
        <v>705632</v>
      </c>
      <c r="H12" s="26">
        <v>1823856</v>
      </c>
      <c r="I12" s="26" t="s">
        <v>42</v>
      </c>
      <c r="J12" s="27" t="s">
        <v>43</v>
      </c>
      <c r="K12" s="26" t="s">
        <v>25</v>
      </c>
      <c r="L12" s="27" t="s">
        <v>44</v>
      </c>
      <c r="M12" s="28" t="s">
        <v>45</v>
      </c>
      <c r="N12" s="28"/>
    </row>
    <row r="13" spans="1:14" s="29" customFormat="1" ht="75" x14ac:dyDescent="0.3">
      <c r="A13" s="31"/>
      <c r="B13" s="101" t="s">
        <v>11</v>
      </c>
      <c r="C13" s="101" t="s">
        <v>12</v>
      </c>
      <c r="D13" s="24" t="s">
        <v>13</v>
      </c>
      <c r="E13" s="25" t="s">
        <v>46</v>
      </c>
      <c r="F13" s="26">
        <v>40000</v>
      </c>
      <c r="G13" s="26">
        <v>40000</v>
      </c>
      <c r="H13" s="24"/>
      <c r="I13" s="24"/>
      <c r="J13" s="27" t="s">
        <v>47</v>
      </c>
      <c r="K13" s="26" t="s">
        <v>22</v>
      </c>
      <c r="L13" s="27" t="s">
        <v>48</v>
      </c>
      <c r="M13" s="28" t="s">
        <v>45</v>
      </c>
      <c r="N13" s="28"/>
    </row>
    <row r="14" spans="1:14" s="29" customFormat="1" ht="75" x14ac:dyDescent="0.3">
      <c r="A14" s="31"/>
      <c r="B14" s="101" t="s">
        <v>11</v>
      </c>
      <c r="C14" s="101" t="s">
        <v>12</v>
      </c>
      <c r="D14" s="24" t="s">
        <v>13</v>
      </c>
      <c r="E14" s="32" t="s">
        <v>49</v>
      </c>
      <c r="F14" s="26"/>
      <c r="G14" s="26"/>
      <c r="H14" s="24"/>
      <c r="I14" s="24"/>
      <c r="J14" s="27"/>
      <c r="K14" s="26"/>
      <c r="L14" s="27"/>
      <c r="M14" s="28" t="s">
        <v>28</v>
      </c>
      <c r="N14" s="28"/>
    </row>
    <row r="15" spans="1:14" s="29" customFormat="1" ht="93.75" x14ac:dyDescent="0.3">
      <c r="A15" s="31"/>
      <c r="B15" s="101" t="s">
        <v>11</v>
      </c>
      <c r="C15" s="101" t="s">
        <v>12</v>
      </c>
      <c r="D15" s="24" t="s">
        <v>13</v>
      </c>
      <c r="E15" s="25" t="s">
        <v>50</v>
      </c>
      <c r="F15" s="26">
        <v>243210</v>
      </c>
      <c r="G15" s="26">
        <v>243210</v>
      </c>
      <c r="H15" s="24"/>
      <c r="I15" s="24"/>
      <c r="J15" s="27" t="s">
        <v>51</v>
      </c>
      <c r="K15" s="26" t="s">
        <v>22</v>
      </c>
      <c r="L15" s="27" t="s">
        <v>48</v>
      </c>
      <c r="M15" s="28" t="s">
        <v>45</v>
      </c>
      <c r="N15" s="28"/>
    </row>
    <row r="16" spans="1:14" s="29" customFormat="1" ht="131.25" x14ac:dyDescent="0.3">
      <c r="A16" s="31"/>
      <c r="B16" s="101" t="s">
        <v>11</v>
      </c>
      <c r="C16" s="101" t="s">
        <v>12</v>
      </c>
      <c r="D16" s="24" t="s">
        <v>13</v>
      </c>
      <c r="E16" s="25" t="s">
        <v>52</v>
      </c>
      <c r="F16" s="26">
        <v>80000</v>
      </c>
      <c r="G16" s="26">
        <v>80000</v>
      </c>
      <c r="H16" s="24"/>
      <c r="I16" s="24"/>
      <c r="J16" s="27" t="s">
        <v>53</v>
      </c>
      <c r="K16" s="26" t="s">
        <v>27</v>
      </c>
      <c r="L16" s="27" t="s">
        <v>48</v>
      </c>
      <c r="M16" s="28" t="s">
        <v>45</v>
      </c>
      <c r="N16" s="28"/>
    </row>
    <row r="17" spans="1:14" s="29" customFormat="1" ht="75" x14ac:dyDescent="0.3">
      <c r="A17" s="31"/>
      <c r="B17" s="101" t="s">
        <v>11</v>
      </c>
      <c r="C17" s="101" t="s">
        <v>12</v>
      </c>
      <c r="D17" s="24" t="s">
        <v>13</v>
      </c>
      <c r="E17" s="35" t="s">
        <v>54</v>
      </c>
      <c r="F17" s="26"/>
      <c r="G17" s="26"/>
      <c r="H17" s="24"/>
      <c r="I17" s="24"/>
      <c r="J17" s="27"/>
      <c r="K17" s="26"/>
      <c r="L17" s="27"/>
      <c r="M17" s="28" t="s">
        <v>28</v>
      </c>
      <c r="N17" s="28"/>
    </row>
    <row r="18" spans="1:14" s="29" customFormat="1" ht="75" x14ac:dyDescent="0.3">
      <c r="A18" s="31"/>
      <c r="B18" s="101" t="s">
        <v>11</v>
      </c>
      <c r="C18" s="101" t="s">
        <v>12</v>
      </c>
      <c r="D18" s="24" t="s">
        <v>30</v>
      </c>
      <c r="E18" s="35" t="s">
        <v>55</v>
      </c>
      <c r="F18" s="26"/>
      <c r="G18" s="26"/>
      <c r="H18" s="24"/>
      <c r="I18" s="24"/>
      <c r="J18" s="27"/>
      <c r="K18" s="26"/>
      <c r="L18" s="27"/>
      <c r="M18" s="28" t="s">
        <v>28</v>
      </c>
      <c r="N18" s="28"/>
    </row>
    <row r="19" spans="1:14" s="29" customFormat="1" ht="75" x14ac:dyDescent="0.3">
      <c r="A19" s="31"/>
      <c r="B19" s="101" t="s">
        <v>11</v>
      </c>
      <c r="C19" s="101" t="s">
        <v>12</v>
      </c>
      <c r="D19" s="24" t="s">
        <v>13</v>
      </c>
      <c r="E19" s="32" t="s">
        <v>56</v>
      </c>
      <c r="F19" s="26"/>
      <c r="G19" s="26"/>
      <c r="H19" s="24"/>
      <c r="I19" s="24"/>
      <c r="J19" s="36" t="s">
        <v>57</v>
      </c>
      <c r="K19" s="26"/>
      <c r="L19" s="27"/>
      <c r="M19" s="28" t="s">
        <v>28</v>
      </c>
      <c r="N19" s="28"/>
    </row>
    <row r="20" spans="1:14" s="29" customFormat="1" ht="75" x14ac:dyDescent="0.3">
      <c r="A20" s="31"/>
      <c r="B20" s="101" t="s">
        <v>11</v>
      </c>
      <c r="C20" s="101" t="s">
        <v>12</v>
      </c>
      <c r="D20" s="24" t="s">
        <v>13</v>
      </c>
      <c r="E20" s="25" t="s">
        <v>58</v>
      </c>
      <c r="F20" s="26">
        <v>100000</v>
      </c>
      <c r="G20" s="26">
        <v>100000</v>
      </c>
      <c r="H20" s="24"/>
      <c r="I20" s="24"/>
      <c r="J20" s="27" t="s">
        <v>59</v>
      </c>
      <c r="K20" s="26" t="s">
        <v>22</v>
      </c>
      <c r="L20" s="27" t="s">
        <v>60</v>
      </c>
      <c r="M20" s="28" t="s">
        <v>45</v>
      </c>
      <c r="N20" s="28"/>
    </row>
    <row r="21" spans="1:14" s="29" customFormat="1" ht="75" x14ac:dyDescent="0.3">
      <c r="A21" s="31"/>
      <c r="B21" s="101" t="s">
        <v>11</v>
      </c>
      <c r="C21" s="101" t="s">
        <v>61</v>
      </c>
      <c r="D21" s="24" t="s">
        <v>13</v>
      </c>
      <c r="E21" s="25" t="s">
        <v>62</v>
      </c>
      <c r="F21" s="26"/>
      <c r="G21" s="26" t="s">
        <v>4</v>
      </c>
      <c r="H21" s="26" t="s">
        <v>15</v>
      </c>
      <c r="I21" s="26"/>
      <c r="J21" s="27"/>
      <c r="K21" s="26" t="s">
        <v>16</v>
      </c>
      <c r="L21" s="27" t="s">
        <v>17</v>
      </c>
      <c r="M21" s="28" t="s">
        <v>18</v>
      </c>
      <c r="N21" s="28"/>
    </row>
    <row r="22" spans="1:14" s="29" customFormat="1" ht="37.5" x14ac:dyDescent="0.3">
      <c r="A22" s="31"/>
      <c r="B22" s="101" t="s">
        <v>11</v>
      </c>
      <c r="C22" s="101" t="s">
        <v>61</v>
      </c>
      <c r="D22" s="24" t="s">
        <v>30</v>
      </c>
      <c r="E22" s="32" t="s">
        <v>63</v>
      </c>
      <c r="F22" s="26"/>
      <c r="G22" s="26"/>
      <c r="H22" s="26"/>
      <c r="I22" s="26"/>
      <c r="J22" s="27"/>
      <c r="K22" s="26"/>
      <c r="L22" s="27"/>
      <c r="M22" s="28" t="s">
        <v>28</v>
      </c>
      <c r="N22" s="28"/>
    </row>
    <row r="23" spans="1:14" s="29" customFormat="1" ht="37.5" x14ac:dyDescent="0.3">
      <c r="A23" s="31"/>
      <c r="B23" s="101" t="s">
        <v>11</v>
      </c>
      <c r="C23" s="101" t="s">
        <v>61</v>
      </c>
      <c r="D23" s="24" t="s">
        <v>30</v>
      </c>
      <c r="E23" s="32" t="s">
        <v>64</v>
      </c>
      <c r="F23" s="26"/>
      <c r="G23" s="26"/>
      <c r="H23" s="26"/>
      <c r="I23" s="26"/>
      <c r="J23" s="27"/>
      <c r="K23" s="26"/>
      <c r="L23" s="27"/>
      <c r="M23" s="28" t="s">
        <v>28</v>
      </c>
      <c r="N23" s="28"/>
    </row>
    <row r="24" spans="1:14" s="29" customFormat="1" ht="75" x14ac:dyDescent="0.3">
      <c r="A24" s="31"/>
      <c r="B24" s="101" t="s">
        <v>11</v>
      </c>
      <c r="C24" s="101" t="s">
        <v>61</v>
      </c>
      <c r="D24" s="24" t="s">
        <v>30</v>
      </c>
      <c r="E24" s="33" t="s">
        <v>65</v>
      </c>
      <c r="F24" s="24" t="s">
        <v>38</v>
      </c>
      <c r="G24" s="24" t="s">
        <v>4</v>
      </c>
      <c r="H24" s="24"/>
      <c r="I24" s="24"/>
      <c r="J24" s="34"/>
      <c r="K24" s="24" t="s">
        <v>34</v>
      </c>
      <c r="L24" s="34" t="s">
        <v>17</v>
      </c>
      <c r="M24" s="28" t="s">
        <v>18</v>
      </c>
      <c r="N24" s="28"/>
    </row>
    <row r="25" spans="1:14" s="29" customFormat="1" ht="168.75" x14ac:dyDescent="0.3">
      <c r="A25" s="31"/>
      <c r="B25" s="101" t="s">
        <v>11</v>
      </c>
      <c r="C25" s="101" t="s">
        <v>66</v>
      </c>
      <c r="D25" s="24" t="s">
        <v>30</v>
      </c>
      <c r="E25" s="33" t="s">
        <v>67</v>
      </c>
      <c r="F25" s="24"/>
      <c r="G25" s="24"/>
      <c r="H25" s="24"/>
      <c r="I25" s="24"/>
      <c r="J25" s="34"/>
      <c r="K25" s="37" t="s">
        <v>68</v>
      </c>
      <c r="L25" s="34" t="s">
        <v>17</v>
      </c>
      <c r="M25" s="28" t="s">
        <v>23</v>
      </c>
      <c r="N25" s="28"/>
    </row>
    <row r="26" spans="1:14" s="29" customFormat="1" ht="56.25" x14ac:dyDescent="0.3">
      <c r="A26" s="31"/>
      <c r="B26" s="101" t="s">
        <v>11</v>
      </c>
      <c r="C26" s="101" t="s">
        <v>66</v>
      </c>
      <c r="D26" s="24" t="s">
        <v>30</v>
      </c>
      <c r="E26" s="38" t="s">
        <v>69</v>
      </c>
      <c r="F26" s="24"/>
      <c r="G26" s="24"/>
      <c r="H26" s="24"/>
      <c r="I26" s="24"/>
      <c r="J26" s="34"/>
      <c r="K26" s="37" t="s">
        <v>68</v>
      </c>
      <c r="L26" s="34" t="s">
        <v>70</v>
      </c>
      <c r="M26" s="28" t="s">
        <v>23</v>
      </c>
      <c r="N26" s="28"/>
    </row>
    <row r="27" spans="1:14" s="29" customFormat="1" ht="243.75" x14ac:dyDescent="0.3">
      <c r="A27" s="31"/>
      <c r="B27" s="101" t="s">
        <v>11</v>
      </c>
      <c r="C27" s="101" t="s">
        <v>66</v>
      </c>
      <c r="D27" s="24" t="s">
        <v>30</v>
      </c>
      <c r="E27" s="38" t="s">
        <v>71</v>
      </c>
      <c r="F27" s="24">
        <v>3500</v>
      </c>
      <c r="G27" s="24"/>
      <c r="H27" s="24"/>
      <c r="I27" s="24"/>
      <c r="J27" s="34" t="s">
        <v>72</v>
      </c>
      <c r="K27" s="39" t="s">
        <v>22</v>
      </c>
      <c r="L27" s="34" t="s">
        <v>70</v>
      </c>
      <c r="M27" s="28" t="s">
        <v>23</v>
      </c>
      <c r="N27" s="28"/>
    </row>
    <row r="28" spans="1:14" s="29" customFormat="1" ht="56.25" x14ac:dyDescent="0.3">
      <c r="A28" s="31"/>
      <c r="B28" s="101" t="s">
        <v>11</v>
      </c>
      <c r="C28" s="101" t="s">
        <v>66</v>
      </c>
      <c r="D28" s="24" t="s">
        <v>13</v>
      </c>
      <c r="E28" s="38" t="s">
        <v>73</v>
      </c>
      <c r="F28" s="24"/>
      <c r="G28" s="24"/>
      <c r="H28" s="24"/>
      <c r="I28" s="24"/>
      <c r="J28" s="34"/>
      <c r="K28" s="39" t="s">
        <v>74</v>
      </c>
      <c r="L28" s="34"/>
      <c r="M28" s="28" t="s">
        <v>28</v>
      </c>
      <c r="N28" s="28"/>
    </row>
    <row r="29" spans="1:14" s="29" customFormat="1" ht="56.25" x14ac:dyDescent="0.3">
      <c r="A29" s="31"/>
      <c r="B29" s="101" t="s">
        <v>11</v>
      </c>
      <c r="C29" s="101" t="s">
        <v>66</v>
      </c>
      <c r="D29" s="24" t="s">
        <v>30</v>
      </c>
      <c r="E29" s="38" t="s">
        <v>75</v>
      </c>
      <c r="F29" s="24"/>
      <c r="G29" s="24"/>
      <c r="H29" s="24"/>
      <c r="I29" s="24"/>
      <c r="J29" s="34" t="s">
        <v>76</v>
      </c>
      <c r="K29" s="37" t="s">
        <v>68</v>
      </c>
      <c r="L29" s="34" t="s">
        <v>17</v>
      </c>
      <c r="M29" s="28" t="s">
        <v>23</v>
      </c>
      <c r="N29" s="28"/>
    </row>
    <row r="30" spans="1:14" s="29" customFormat="1" ht="187.5" x14ac:dyDescent="0.3">
      <c r="A30" s="31"/>
      <c r="B30" s="101" t="s">
        <v>11</v>
      </c>
      <c r="C30" s="101" t="s">
        <v>66</v>
      </c>
      <c r="D30" s="24" t="s">
        <v>30</v>
      </c>
      <c r="E30" s="38" t="s">
        <v>77</v>
      </c>
      <c r="F30" s="24"/>
      <c r="G30" s="24"/>
      <c r="H30" s="24"/>
      <c r="I30" s="24"/>
      <c r="J30" s="34"/>
      <c r="K30" s="39" t="s">
        <v>27</v>
      </c>
      <c r="L30" s="34"/>
      <c r="M30" s="28" t="s">
        <v>28</v>
      </c>
      <c r="N30" s="28"/>
    </row>
    <row r="31" spans="1:14" s="29" customFormat="1" ht="112.5" x14ac:dyDescent="0.3">
      <c r="A31" s="31"/>
      <c r="B31" s="101" t="s">
        <v>11</v>
      </c>
      <c r="C31" s="101" t="s">
        <v>66</v>
      </c>
      <c r="D31" s="24" t="s">
        <v>30</v>
      </c>
      <c r="E31" s="38" t="s">
        <v>78</v>
      </c>
      <c r="F31" s="24"/>
      <c r="G31" s="24"/>
      <c r="H31" s="24"/>
      <c r="I31" s="24"/>
      <c r="J31" s="34"/>
      <c r="K31" s="39" t="s">
        <v>34</v>
      </c>
      <c r="L31" s="34" t="s">
        <v>79</v>
      </c>
      <c r="M31" s="28" t="s">
        <v>28</v>
      </c>
      <c r="N31" s="28"/>
    </row>
    <row r="32" spans="1:14" ht="56.25" x14ac:dyDescent="0.3">
      <c r="A32" s="40" t="s">
        <v>80</v>
      </c>
      <c r="B32" s="102" t="s">
        <v>80</v>
      </c>
      <c r="C32" s="101" t="s">
        <v>81</v>
      </c>
      <c r="D32" s="24" t="s">
        <v>13</v>
      </c>
      <c r="E32" s="25" t="s">
        <v>82</v>
      </c>
      <c r="F32" s="26">
        <v>20000</v>
      </c>
      <c r="G32" s="26" t="s">
        <v>4</v>
      </c>
      <c r="H32" s="26"/>
      <c r="I32" s="26"/>
      <c r="J32" s="27"/>
      <c r="K32" s="41" t="s">
        <v>25</v>
      </c>
      <c r="L32" s="27" t="s">
        <v>17</v>
      </c>
      <c r="M32" s="28" t="s">
        <v>18</v>
      </c>
      <c r="N32" s="61"/>
    </row>
    <row r="33" spans="1:14" ht="131.25" x14ac:dyDescent="0.3">
      <c r="A33" s="40"/>
      <c r="B33" s="102" t="s">
        <v>80</v>
      </c>
      <c r="C33" s="101" t="s">
        <v>81</v>
      </c>
      <c r="D33" s="24" t="s">
        <v>13</v>
      </c>
      <c r="E33" s="25" t="s">
        <v>83</v>
      </c>
      <c r="F33" s="26">
        <v>20766.96</v>
      </c>
      <c r="G33" s="26">
        <v>13246.96</v>
      </c>
      <c r="H33" s="26">
        <v>6800</v>
      </c>
      <c r="I33" s="26" t="s">
        <v>84</v>
      </c>
      <c r="J33" s="27" t="s">
        <v>85</v>
      </c>
      <c r="K33" s="41" t="s">
        <v>22</v>
      </c>
      <c r="L33" s="42" t="s">
        <v>44</v>
      </c>
      <c r="M33" s="28" t="s">
        <v>45</v>
      </c>
      <c r="N33" s="61"/>
    </row>
    <row r="34" spans="1:14" ht="56.25" x14ac:dyDescent="0.3">
      <c r="A34" s="40"/>
      <c r="B34" s="102" t="s">
        <v>80</v>
      </c>
      <c r="C34" s="101" t="s">
        <v>81</v>
      </c>
      <c r="D34" s="24" t="s">
        <v>13</v>
      </c>
      <c r="E34" s="25" t="s">
        <v>86</v>
      </c>
      <c r="F34" s="26">
        <v>30000</v>
      </c>
      <c r="G34" s="26">
        <v>30000</v>
      </c>
      <c r="H34" s="26"/>
      <c r="I34" s="26"/>
      <c r="J34" s="27" t="s">
        <v>87</v>
      </c>
      <c r="K34" s="41">
        <v>2025</v>
      </c>
      <c r="L34" s="42" t="s">
        <v>88</v>
      </c>
      <c r="M34" s="28" t="s">
        <v>45</v>
      </c>
      <c r="N34" s="61"/>
    </row>
    <row r="35" spans="1:14" ht="93.75" x14ac:dyDescent="0.3">
      <c r="A35" s="40"/>
      <c r="B35" s="102" t="s">
        <v>80</v>
      </c>
      <c r="C35" s="101" t="s">
        <v>81</v>
      </c>
      <c r="D35" s="24" t="s">
        <v>13</v>
      </c>
      <c r="E35" s="35" t="s">
        <v>89</v>
      </c>
      <c r="F35" s="26"/>
      <c r="G35" s="26"/>
      <c r="H35" s="26"/>
      <c r="I35" s="26"/>
      <c r="J35" s="36" t="s">
        <v>90</v>
      </c>
      <c r="K35" s="41" t="s">
        <v>74</v>
      </c>
      <c r="L35" s="42"/>
      <c r="M35" s="28" t="s">
        <v>28</v>
      </c>
      <c r="N35" s="61"/>
    </row>
    <row r="36" spans="1:14" ht="56.25" x14ac:dyDescent="0.3">
      <c r="A36" s="40"/>
      <c r="B36" s="102" t="s">
        <v>80</v>
      </c>
      <c r="C36" s="101" t="s">
        <v>81</v>
      </c>
      <c r="D36" s="24" t="s">
        <v>13</v>
      </c>
      <c r="E36" s="25" t="s">
        <v>91</v>
      </c>
      <c r="F36" s="26">
        <v>500000</v>
      </c>
      <c r="G36" s="26"/>
      <c r="H36" s="26"/>
      <c r="I36" s="26" t="s">
        <v>92</v>
      </c>
      <c r="J36" s="27" t="s">
        <v>93</v>
      </c>
      <c r="K36" s="41" t="s">
        <v>22</v>
      </c>
      <c r="L36" s="42" t="s">
        <v>44</v>
      </c>
      <c r="M36" s="28" t="s">
        <v>45</v>
      </c>
      <c r="N36" s="61"/>
    </row>
    <row r="37" spans="1:14" ht="79.5" customHeight="1" x14ac:dyDescent="0.3">
      <c r="A37" s="40"/>
      <c r="B37" s="102" t="s">
        <v>80</v>
      </c>
      <c r="C37" s="101" t="s">
        <v>81</v>
      </c>
      <c r="D37" s="24" t="s">
        <v>13</v>
      </c>
      <c r="E37" s="32" t="s">
        <v>94</v>
      </c>
      <c r="F37" s="26"/>
      <c r="G37" s="26"/>
      <c r="H37" s="26"/>
      <c r="I37" s="26"/>
      <c r="J37" s="27"/>
      <c r="K37" s="41" t="s">
        <v>27</v>
      </c>
      <c r="L37" s="42"/>
      <c r="M37" s="28" t="s">
        <v>28</v>
      </c>
      <c r="N37" s="61"/>
    </row>
    <row r="38" spans="1:14" ht="187.5" x14ac:dyDescent="0.3">
      <c r="A38" s="40"/>
      <c r="B38" s="102" t="s">
        <v>80</v>
      </c>
      <c r="C38" s="101" t="s">
        <v>81</v>
      </c>
      <c r="D38" s="24" t="s">
        <v>13</v>
      </c>
      <c r="E38" s="25" t="s">
        <v>95</v>
      </c>
      <c r="F38" s="26">
        <v>2900000</v>
      </c>
      <c r="G38" s="26">
        <v>71670.45</v>
      </c>
      <c r="H38" s="26">
        <v>655052.5</v>
      </c>
      <c r="I38" s="26" t="s">
        <v>96</v>
      </c>
      <c r="J38" s="27" t="s">
        <v>97</v>
      </c>
      <c r="K38" s="41" t="s">
        <v>22</v>
      </c>
      <c r="L38" s="42" t="s">
        <v>98</v>
      </c>
      <c r="M38" s="28" t="s">
        <v>45</v>
      </c>
      <c r="N38" s="61"/>
    </row>
    <row r="39" spans="1:14" ht="56.25" x14ac:dyDescent="0.3">
      <c r="A39" s="40"/>
      <c r="B39" s="102" t="s">
        <v>80</v>
      </c>
      <c r="C39" s="101" t="s">
        <v>81</v>
      </c>
      <c r="D39" s="24" t="s">
        <v>13</v>
      </c>
      <c r="E39" s="32" t="s">
        <v>99</v>
      </c>
      <c r="F39" s="26"/>
      <c r="G39" s="26"/>
      <c r="H39" s="26"/>
      <c r="I39" s="26"/>
      <c r="J39" s="27"/>
      <c r="K39" s="41"/>
      <c r="L39" s="42"/>
      <c r="M39" s="28" t="s">
        <v>100</v>
      </c>
      <c r="N39" s="61"/>
    </row>
    <row r="40" spans="1:14" ht="56.25" x14ac:dyDescent="0.3">
      <c r="A40" s="40"/>
      <c r="B40" s="102" t="s">
        <v>80</v>
      </c>
      <c r="C40" s="101" t="s">
        <v>81</v>
      </c>
      <c r="D40" s="24" t="s">
        <v>13</v>
      </c>
      <c r="E40" s="35" t="s">
        <v>101</v>
      </c>
      <c r="F40" s="26"/>
      <c r="G40" s="26"/>
      <c r="H40" s="26"/>
      <c r="I40" s="26"/>
      <c r="J40" s="27"/>
      <c r="K40" s="41"/>
      <c r="L40" s="42"/>
      <c r="M40" s="28" t="s">
        <v>102</v>
      </c>
      <c r="N40" s="61"/>
    </row>
    <row r="41" spans="1:14" ht="56.25" x14ac:dyDescent="0.3">
      <c r="A41" s="40"/>
      <c r="B41" s="102" t="s">
        <v>80</v>
      </c>
      <c r="C41" s="101" t="s">
        <v>81</v>
      </c>
      <c r="D41" s="24" t="s">
        <v>13</v>
      </c>
      <c r="E41" s="32" t="s">
        <v>103</v>
      </c>
      <c r="F41" s="26"/>
      <c r="G41" s="26"/>
      <c r="H41" s="26"/>
      <c r="I41" s="26"/>
      <c r="J41" s="27"/>
      <c r="K41" s="41"/>
      <c r="L41" s="42"/>
      <c r="M41" s="28" t="s">
        <v>28</v>
      </c>
      <c r="N41" s="61"/>
    </row>
    <row r="42" spans="1:14" ht="75" x14ac:dyDescent="0.3">
      <c r="A42" s="40"/>
      <c r="B42" s="102" t="s">
        <v>80</v>
      </c>
      <c r="C42" s="101" t="s">
        <v>81</v>
      </c>
      <c r="D42" s="24" t="s">
        <v>30</v>
      </c>
      <c r="E42" s="32" t="s">
        <v>104</v>
      </c>
      <c r="F42" s="26"/>
      <c r="G42" s="26"/>
      <c r="H42" s="26"/>
      <c r="I42" s="26"/>
      <c r="J42" s="27"/>
      <c r="K42" s="41"/>
      <c r="L42" s="42"/>
      <c r="M42" s="28" t="s">
        <v>28</v>
      </c>
      <c r="N42" s="61"/>
    </row>
    <row r="43" spans="1:14" ht="93.75" x14ac:dyDescent="0.3">
      <c r="A43" s="40"/>
      <c r="B43" s="102" t="s">
        <v>80</v>
      </c>
      <c r="C43" s="101" t="s">
        <v>105</v>
      </c>
      <c r="D43" s="24" t="s">
        <v>30</v>
      </c>
      <c r="E43" s="33" t="s">
        <v>106</v>
      </c>
      <c r="F43" s="24" t="s">
        <v>107</v>
      </c>
      <c r="G43" s="24" t="s">
        <v>4</v>
      </c>
      <c r="H43" s="43"/>
      <c r="I43" s="43"/>
      <c r="J43" s="34"/>
      <c r="K43" s="24" t="s">
        <v>34</v>
      </c>
      <c r="L43" s="44"/>
      <c r="M43" s="28" t="s">
        <v>28</v>
      </c>
      <c r="N43" s="61"/>
    </row>
    <row r="44" spans="1:14" ht="56.25" x14ac:dyDescent="0.3">
      <c r="A44" s="40"/>
      <c r="B44" s="102" t="s">
        <v>80</v>
      </c>
      <c r="C44" s="101" t="s">
        <v>105</v>
      </c>
      <c r="D44" s="24" t="s">
        <v>30</v>
      </c>
      <c r="E44" s="33" t="s">
        <v>108</v>
      </c>
      <c r="F44" s="24"/>
      <c r="G44" s="24"/>
      <c r="H44" s="43"/>
      <c r="I44" s="43"/>
      <c r="J44" s="34"/>
      <c r="K44" s="24"/>
      <c r="L44" s="44"/>
      <c r="M44" s="28" t="s">
        <v>32</v>
      </c>
      <c r="N44" s="61"/>
    </row>
    <row r="45" spans="1:14" ht="93.75" x14ac:dyDescent="0.3">
      <c r="A45" s="40"/>
      <c r="B45" s="102" t="s">
        <v>80</v>
      </c>
      <c r="C45" s="101" t="s">
        <v>105</v>
      </c>
      <c r="D45" s="24" t="s">
        <v>30</v>
      </c>
      <c r="E45" s="33" t="s">
        <v>109</v>
      </c>
      <c r="F45" s="24"/>
      <c r="G45" s="24"/>
      <c r="H45" s="43"/>
      <c r="I45" s="43"/>
      <c r="J45" s="34"/>
      <c r="K45" s="24" t="s">
        <v>34</v>
      </c>
      <c r="L45" s="44"/>
      <c r="M45" s="28" t="s">
        <v>28</v>
      </c>
      <c r="N45" s="61"/>
    </row>
    <row r="46" spans="1:14" ht="56.25" x14ac:dyDescent="0.3">
      <c r="A46" s="40"/>
      <c r="B46" s="102" t="s">
        <v>80</v>
      </c>
      <c r="C46" s="101" t="s">
        <v>105</v>
      </c>
      <c r="D46" s="24" t="s">
        <v>30</v>
      </c>
      <c r="E46" s="33" t="s">
        <v>110</v>
      </c>
      <c r="F46" s="24"/>
      <c r="G46" s="24"/>
      <c r="H46" s="43"/>
      <c r="I46" s="43"/>
      <c r="J46" s="34"/>
      <c r="K46" s="24"/>
      <c r="L46" s="44"/>
      <c r="M46" s="28" t="s">
        <v>32</v>
      </c>
      <c r="N46" s="61"/>
    </row>
    <row r="47" spans="1:14" ht="87.75" customHeight="1" x14ac:dyDescent="0.3">
      <c r="A47" s="45"/>
      <c r="B47" s="102" t="s">
        <v>80</v>
      </c>
      <c r="C47" s="101" t="s">
        <v>111</v>
      </c>
      <c r="D47" s="24" t="s">
        <v>30</v>
      </c>
      <c r="E47" s="33" t="s">
        <v>112</v>
      </c>
      <c r="F47" s="43"/>
      <c r="G47" s="24" t="s">
        <v>4</v>
      </c>
      <c r="H47" s="43"/>
      <c r="I47" s="43"/>
      <c r="J47" s="34"/>
      <c r="K47" s="24" t="s">
        <v>34</v>
      </c>
      <c r="L47" s="44" t="s">
        <v>113</v>
      </c>
      <c r="M47" s="28" t="s">
        <v>18</v>
      </c>
      <c r="N47" s="61"/>
    </row>
    <row r="48" spans="1:14" ht="87.75" customHeight="1" x14ac:dyDescent="0.3">
      <c r="A48" s="45"/>
      <c r="B48" s="102" t="s">
        <v>80</v>
      </c>
      <c r="C48" s="101" t="s">
        <v>111</v>
      </c>
      <c r="D48" s="24" t="s">
        <v>30</v>
      </c>
      <c r="E48" s="33" t="s">
        <v>114</v>
      </c>
      <c r="F48" s="43"/>
      <c r="G48" s="24"/>
      <c r="H48" s="43"/>
      <c r="I48" s="43"/>
      <c r="J48" s="34"/>
      <c r="K48" s="24" t="s">
        <v>34</v>
      </c>
      <c r="L48" s="44"/>
      <c r="M48" s="28" t="s">
        <v>28</v>
      </c>
      <c r="N48" s="61"/>
    </row>
    <row r="49" spans="1:14" ht="87.75" customHeight="1" x14ac:dyDescent="0.3">
      <c r="A49" s="45"/>
      <c r="B49" s="102" t="s">
        <v>80</v>
      </c>
      <c r="C49" s="101" t="s">
        <v>111</v>
      </c>
      <c r="D49" s="24" t="s">
        <v>30</v>
      </c>
      <c r="E49" s="33" t="s">
        <v>115</v>
      </c>
      <c r="F49" s="43"/>
      <c r="G49" s="24"/>
      <c r="H49" s="43"/>
      <c r="I49" s="43"/>
      <c r="J49" s="34"/>
      <c r="K49" s="24"/>
      <c r="L49" s="44"/>
      <c r="M49" s="28" t="s">
        <v>32</v>
      </c>
      <c r="N49" s="61"/>
    </row>
    <row r="50" spans="1:14" ht="87.75" customHeight="1" x14ac:dyDescent="0.3">
      <c r="A50" s="45"/>
      <c r="B50" s="102" t="s">
        <v>80</v>
      </c>
      <c r="C50" s="101" t="s">
        <v>111</v>
      </c>
      <c r="D50" s="24" t="s">
        <v>30</v>
      </c>
      <c r="E50" s="33" t="s">
        <v>116</v>
      </c>
      <c r="F50" s="43"/>
      <c r="G50" s="24"/>
      <c r="H50" s="43"/>
      <c r="I50" s="43"/>
      <c r="J50" s="34"/>
      <c r="K50" s="24" t="s">
        <v>34</v>
      </c>
      <c r="L50" s="44"/>
      <c r="M50" s="28" t="s">
        <v>28</v>
      </c>
      <c r="N50" s="61"/>
    </row>
    <row r="51" spans="1:14" ht="87.75" customHeight="1" x14ac:dyDescent="0.3">
      <c r="A51" s="45"/>
      <c r="B51" s="102" t="s">
        <v>80</v>
      </c>
      <c r="C51" s="101" t="s">
        <v>111</v>
      </c>
      <c r="D51" s="24" t="s">
        <v>30</v>
      </c>
      <c r="E51" s="32" t="s">
        <v>117</v>
      </c>
      <c r="F51" s="43"/>
      <c r="G51" s="24"/>
      <c r="H51" s="43"/>
      <c r="I51" s="43"/>
      <c r="J51" s="34"/>
      <c r="K51" s="24" t="s">
        <v>34</v>
      </c>
      <c r="L51" s="44"/>
      <c r="M51" s="28" t="s">
        <v>28</v>
      </c>
      <c r="N51" s="61"/>
    </row>
    <row r="52" spans="1:14" ht="87.75" customHeight="1" x14ac:dyDescent="0.3">
      <c r="A52" s="45"/>
      <c r="B52" s="102" t="s">
        <v>80</v>
      </c>
      <c r="C52" s="101" t="s">
        <v>111</v>
      </c>
      <c r="D52" s="24" t="s">
        <v>30</v>
      </c>
      <c r="E52" s="46" t="s">
        <v>118</v>
      </c>
      <c r="F52" s="43"/>
      <c r="G52" s="24"/>
      <c r="H52" s="43"/>
      <c r="I52" s="43"/>
      <c r="J52" s="34"/>
      <c r="K52" s="24" t="s">
        <v>34</v>
      </c>
      <c r="L52" s="44"/>
      <c r="M52" s="28" t="s">
        <v>28</v>
      </c>
      <c r="N52" s="61"/>
    </row>
    <row r="53" spans="1:14" ht="237" customHeight="1" x14ac:dyDescent="0.3">
      <c r="A53" s="45"/>
      <c r="B53" s="102" t="s">
        <v>80</v>
      </c>
      <c r="C53" s="101" t="s">
        <v>111</v>
      </c>
      <c r="D53" s="24" t="s">
        <v>30</v>
      </c>
      <c r="E53" s="33" t="s">
        <v>119</v>
      </c>
      <c r="F53" s="43"/>
      <c r="G53" s="24"/>
      <c r="H53" s="43"/>
      <c r="I53" s="43"/>
      <c r="J53" s="34"/>
      <c r="K53" s="24" t="s">
        <v>34</v>
      </c>
      <c r="L53" s="44"/>
      <c r="M53" s="28" t="s">
        <v>28</v>
      </c>
      <c r="N53" s="61"/>
    </row>
    <row r="54" spans="1:14" ht="87.75" customHeight="1" x14ac:dyDescent="0.3">
      <c r="A54" s="45"/>
      <c r="B54" s="102" t="s">
        <v>80</v>
      </c>
      <c r="C54" s="101" t="s">
        <v>111</v>
      </c>
      <c r="D54" s="24" t="s">
        <v>13</v>
      </c>
      <c r="E54" s="30" t="s">
        <v>120</v>
      </c>
      <c r="F54" s="41">
        <v>400000</v>
      </c>
      <c r="G54" s="26">
        <v>190689.75</v>
      </c>
      <c r="H54" s="41">
        <v>209310.25</v>
      </c>
      <c r="I54" s="43"/>
      <c r="J54" s="27" t="s">
        <v>121</v>
      </c>
      <c r="K54" s="37" t="s">
        <v>122</v>
      </c>
      <c r="L54" s="27" t="s">
        <v>123</v>
      </c>
      <c r="M54" s="28" t="s">
        <v>23</v>
      </c>
      <c r="N54" s="61"/>
    </row>
    <row r="55" spans="1:14" ht="112.5" x14ac:dyDescent="0.3">
      <c r="A55" s="45"/>
      <c r="B55" s="102" t="s">
        <v>80</v>
      </c>
      <c r="C55" s="101" t="s">
        <v>111</v>
      </c>
      <c r="D55" s="24" t="s">
        <v>13</v>
      </c>
      <c r="E55" s="25" t="s">
        <v>124</v>
      </c>
      <c r="F55" s="26">
        <v>575240</v>
      </c>
      <c r="G55" s="41">
        <v>86286</v>
      </c>
      <c r="H55" s="41">
        <v>488954</v>
      </c>
      <c r="I55" s="41"/>
      <c r="J55" s="27" t="s">
        <v>125</v>
      </c>
      <c r="K55" s="41" t="s">
        <v>16</v>
      </c>
      <c r="L55" s="42" t="s">
        <v>44</v>
      </c>
      <c r="M55" s="28" t="s">
        <v>45</v>
      </c>
      <c r="N55" s="61"/>
    </row>
    <row r="56" spans="1:14" ht="93.75" x14ac:dyDescent="0.3">
      <c r="A56" s="45"/>
      <c r="B56" s="102" t="s">
        <v>80</v>
      </c>
      <c r="C56" s="101" t="s">
        <v>126</v>
      </c>
      <c r="D56" s="24" t="s">
        <v>30</v>
      </c>
      <c r="E56" s="33" t="s">
        <v>127</v>
      </c>
      <c r="F56" s="43"/>
      <c r="G56" s="43"/>
      <c r="H56" s="43"/>
      <c r="I56" s="43"/>
      <c r="J56" s="34"/>
      <c r="K56" s="24" t="s">
        <v>34</v>
      </c>
      <c r="L56" s="44" t="s">
        <v>128</v>
      </c>
      <c r="M56" s="28" t="s">
        <v>18</v>
      </c>
      <c r="N56" s="110"/>
    </row>
    <row r="57" spans="1:14" ht="93.75" x14ac:dyDescent="0.3">
      <c r="A57" s="45"/>
      <c r="B57" s="102" t="s">
        <v>80</v>
      </c>
      <c r="C57" s="101" t="s">
        <v>129</v>
      </c>
      <c r="D57" s="24" t="s">
        <v>30</v>
      </c>
      <c r="E57" s="33" t="s">
        <v>130</v>
      </c>
      <c r="F57" s="43"/>
      <c r="G57" s="24" t="s">
        <v>4</v>
      </c>
      <c r="H57" s="43"/>
      <c r="I57" s="43"/>
      <c r="J57" s="34"/>
      <c r="K57" s="24" t="s">
        <v>34</v>
      </c>
      <c r="L57" s="44" t="s">
        <v>128</v>
      </c>
      <c r="M57" s="28" t="s">
        <v>18</v>
      </c>
      <c r="N57" s="61"/>
    </row>
    <row r="58" spans="1:14" ht="93.75" x14ac:dyDescent="0.3">
      <c r="A58" s="45"/>
      <c r="B58" s="102" t="s">
        <v>80</v>
      </c>
      <c r="C58" s="101" t="s">
        <v>129</v>
      </c>
      <c r="D58" s="24" t="s">
        <v>13</v>
      </c>
      <c r="E58" s="33" t="s">
        <v>131</v>
      </c>
      <c r="F58" s="43"/>
      <c r="G58" s="24"/>
      <c r="H58" s="43"/>
      <c r="I58" s="43"/>
      <c r="J58" s="34"/>
      <c r="K58" s="24"/>
      <c r="L58" s="44"/>
      <c r="M58" s="28" t="s">
        <v>32</v>
      </c>
      <c r="N58" s="61"/>
    </row>
    <row r="59" spans="1:14" ht="93.75" x14ac:dyDescent="0.3">
      <c r="A59" s="45"/>
      <c r="B59" s="102" t="s">
        <v>80</v>
      </c>
      <c r="C59" s="101" t="s">
        <v>129</v>
      </c>
      <c r="D59" s="24" t="s">
        <v>13</v>
      </c>
      <c r="E59" s="25" t="s">
        <v>132</v>
      </c>
      <c r="F59" s="41">
        <v>45000</v>
      </c>
      <c r="G59" s="26" t="s">
        <v>4</v>
      </c>
      <c r="H59" s="41" t="s">
        <v>133</v>
      </c>
      <c r="I59" s="41"/>
      <c r="J59" s="27"/>
      <c r="K59" s="41" t="s">
        <v>25</v>
      </c>
      <c r="L59" s="42" t="s">
        <v>128</v>
      </c>
      <c r="M59" s="28" t="s">
        <v>18</v>
      </c>
      <c r="N59" s="61"/>
    </row>
    <row r="60" spans="1:14" ht="93.75" x14ac:dyDescent="0.3">
      <c r="B60" s="102" t="s">
        <v>80</v>
      </c>
      <c r="C60" s="101" t="s">
        <v>129</v>
      </c>
      <c r="D60" s="24" t="s">
        <v>13</v>
      </c>
      <c r="E60" s="25" t="s">
        <v>134</v>
      </c>
      <c r="F60" s="41">
        <v>30000</v>
      </c>
      <c r="G60" s="41">
        <v>3000</v>
      </c>
      <c r="H60" s="41">
        <v>27000</v>
      </c>
      <c r="I60" s="43"/>
      <c r="J60" s="27" t="s">
        <v>135</v>
      </c>
      <c r="K60" s="41" t="s">
        <v>136</v>
      </c>
      <c r="L60" s="27" t="s">
        <v>88</v>
      </c>
      <c r="M60" s="28" t="s">
        <v>45</v>
      </c>
      <c r="N60" s="61" t="s">
        <v>137</v>
      </c>
    </row>
    <row r="61" spans="1:14" ht="93.75" x14ac:dyDescent="0.3">
      <c r="B61" s="102" t="s">
        <v>80</v>
      </c>
      <c r="C61" s="101" t="s">
        <v>129</v>
      </c>
      <c r="D61" s="24" t="s">
        <v>13</v>
      </c>
      <c r="E61" s="32" t="s">
        <v>138</v>
      </c>
      <c r="F61" s="41"/>
      <c r="G61" s="41"/>
      <c r="H61" s="41"/>
      <c r="I61" s="43"/>
      <c r="J61" s="27"/>
      <c r="K61" s="41"/>
      <c r="L61" s="27"/>
      <c r="M61" s="28" t="s">
        <v>28</v>
      </c>
      <c r="N61" s="61"/>
    </row>
    <row r="62" spans="1:14" ht="93.75" x14ac:dyDescent="0.3">
      <c r="A62" s="45"/>
      <c r="B62" s="102" t="s">
        <v>80</v>
      </c>
      <c r="C62" s="101" t="s">
        <v>129</v>
      </c>
      <c r="D62" s="24" t="s">
        <v>13</v>
      </c>
      <c r="E62" s="25" t="s">
        <v>139</v>
      </c>
      <c r="F62" s="41">
        <v>50000</v>
      </c>
      <c r="G62" s="26" t="s">
        <v>4</v>
      </c>
      <c r="H62" s="41" t="s">
        <v>133</v>
      </c>
      <c r="I62" s="41"/>
      <c r="J62" s="27"/>
      <c r="K62" s="41" t="s">
        <v>25</v>
      </c>
      <c r="L62" s="42" t="s">
        <v>140</v>
      </c>
      <c r="M62" s="28" t="s">
        <v>18</v>
      </c>
      <c r="N62" s="61"/>
    </row>
    <row r="63" spans="1:14" ht="93.75" x14ac:dyDescent="0.3">
      <c r="A63" s="45"/>
      <c r="B63" s="102" t="s">
        <v>80</v>
      </c>
      <c r="C63" s="101" t="s">
        <v>129</v>
      </c>
      <c r="D63" s="24" t="s">
        <v>13</v>
      </c>
      <c r="E63" s="25" t="s">
        <v>141</v>
      </c>
      <c r="F63" s="41">
        <v>35000</v>
      </c>
      <c r="G63" s="26" t="s">
        <v>4</v>
      </c>
      <c r="H63" s="41" t="s">
        <v>133</v>
      </c>
      <c r="I63" s="41"/>
      <c r="J63" s="27"/>
      <c r="K63" s="41" t="s">
        <v>25</v>
      </c>
      <c r="L63" s="42" t="s">
        <v>140</v>
      </c>
      <c r="M63" s="28" t="s">
        <v>18</v>
      </c>
      <c r="N63" s="61"/>
    </row>
    <row r="64" spans="1:14" ht="93.75" x14ac:dyDescent="0.3">
      <c r="A64" s="45"/>
      <c r="B64" s="102" t="s">
        <v>80</v>
      </c>
      <c r="C64" s="101" t="s">
        <v>129</v>
      </c>
      <c r="D64" s="24" t="s">
        <v>13</v>
      </c>
      <c r="E64" s="25" t="s">
        <v>142</v>
      </c>
      <c r="F64" s="41">
        <v>8000000</v>
      </c>
      <c r="G64" s="26">
        <v>7200000</v>
      </c>
      <c r="H64" s="41"/>
      <c r="I64" s="41">
        <v>800000</v>
      </c>
      <c r="J64" s="27" t="s">
        <v>143</v>
      </c>
      <c r="K64" s="41" t="s">
        <v>144</v>
      </c>
      <c r="L64" s="42" t="s">
        <v>44</v>
      </c>
      <c r="M64" s="28" t="s">
        <v>45</v>
      </c>
      <c r="N64" s="61"/>
    </row>
    <row r="65" spans="1:14" ht="93.75" x14ac:dyDescent="0.3">
      <c r="A65" s="45"/>
      <c r="B65" s="102" t="s">
        <v>80</v>
      </c>
      <c r="C65" s="101" t="s">
        <v>129</v>
      </c>
      <c r="D65" s="24" t="s">
        <v>13</v>
      </c>
      <c r="E65" s="25" t="s">
        <v>145</v>
      </c>
      <c r="F65" s="41">
        <v>1500000</v>
      </c>
      <c r="G65" s="41">
        <v>1000000</v>
      </c>
      <c r="H65" s="41"/>
      <c r="I65" s="41">
        <v>500000</v>
      </c>
      <c r="J65" s="27" t="s">
        <v>146</v>
      </c>
      <c r="K65" s="41" t="s">
        <v>147</v>
      </c>
      <c r="L65" s="27" t="s">
        <v>148</v>
      </c>
      <c r="M65" s="28" t="s">
        <v>45</v>
      </c>
      <c r="N65" s="61"/>
    </row>
    <row r="66" spans="1:14" ht="93.75" x14ac:dyDescent="0.3">
      <c r="A66" s="45"/>
      <c r="B66" s="102" t="s">
        <v>80</v>
      </c>
      <c r="C66" s="101" t="s">
        <v>129</v>
      </c>
      <c r="D66" s="24" t="s">
        <v>13</v>
      </c>
      <c r="E66" s="25" t="s">
        <v>149</v>
      </c>
      <c r="F66" s="41">
        <v>8000000</v>
      </c>
      <c r="G66" s="26">
        <v>7200000</v>
      </c>
      <c r="H66" s="41"/>
      <c r="I66" s="41">
        <v>800000</v>
      </c>
      <c r="J66" s="27" t="s">
        <v>150</v>
      </c>
      <c r="K66" s="41" t="s">
        <v>144</v>
      </c>
      <c r="L66" s="42" t="s">
        <v>44</v>
      </c>
      <c r="M66" s="28" t="s">
        <v>45</v>
      </c>
      <c r="N66" s="61"/>
    </row>
    <row r="67" spans="1:14" ht="93.75" x14ac:dyDescent="0.3">
      <c r="A67" s="45"/>
      <c r="B67" s="102" t="s">
        <v>80</v>
      </c>
      <c r="C67" s="101" t="s">
        <v>129</v>
      </c>
      <c r="D67" s="24" t="s">
        <v>13</v>
      </c>
      <c r="E67" s="25" t="s">
        <v>151</v>
      </c>
      <c r="F67" s="41">
        <v>200000</v>
      </c>
      <c r="G67" s="41">
        <v>100000</v>
      </c>
      <c r="H67" s="41"/>
      <c r="I67" s="41" t="s">
        <v>152</v>
      </c>
      <c r="J67" s="27" t="s">
        <v>153</v>
      </c>
      <c r="K67" s="41" t="s">
        <v>22</v>
      </c>
      <c r="L67" s="42" t="s">
        <v>154</v>
      </c>
      <c r="M67" s="28" t="s">
        <v>45</v>
      </c>
      <c r="N67" s="61"/>
    </row>
    <row r="68" spans="1:14" ht="93.75" x14ac:dyDescent="0.3">
      <c r="A68" s="45"/>
      <c r="B68" s="102" t="s">
        <v>80</v>
      </c>
      <c r="C68" s="101" t="s">
        <v>129</v>
      </c>
      <c r="D68" s="24" t="s">
        <v>13</v>
      </c>
      <c r="E68" s="35" t="s">
        <v>155</v>
      </c>
      <c r="F68" s="41"/>
      <c r="G68" s="41"/>
      <c r="H68" s="41"/>
      <c r="I68" s="41"/>
      <c r="J68" s="27"/>
      <c r="K68" s="47" t="s">
        <v>68</v>
      </c>
      <c r="L68" s="42"/>
      <c r="M68" s="28" t="s">
        <v>28</v>
      </c>
      <c r="N68" s="61"/>
    </row>
    <row r="69" spans="1:14" ht="93.75" x14ac:dyDescent="0.3">
      <c r="A69" s="45"/>
      <c r="B69" s="102" t="s">
        <v>80</v>
      </c>
      <c r="C69" s="101" t="s">
        <v>129</v>
      </c>
      <c r="D69" s="43" t="s">
        <v>30</v>
      </c>
      <c r="E69" s="25" t="s">
        <v>156</v>
      </c>
      <c r="F69" s="41">
        <v>16000</v>
      </c>
      <c r="G69" s="41">
        <v>16000</v>
      </c>
      <c r="H69" s="43"/>
      <c r="I69" s="41"/>
      <c r="J69" s="27" t="s">
        <v>157</v>
      </c>
      <c r="K69" s="41" t="s">
        <v>22</v>
      </c>
      <c r="L69" s="42" t="s">
        <v>158</v>
      </c>
      <c r="M69" s="28" t="s">
        <v>45</v>
      </c>
      <c r="N69" s="61"/>
    </row>
    <row r="70" spans="1:14" ht="93.75" x14ac:dyDescent="0.3">
      <c r="A70" s="45"/>
      <c r="B70" s="102" t="s">
        <v>80</v>
      </c>
      <c r="C70" s="101" t="s">
        <v>129</v>
      </c>
      <c r="D70" s="24" t="s">
        <v>13</v>
      </c>
      <c r="E70" s="25" t="s">
        <v>159</v>
      </c>
      <c r="F70" s="41">
        <v>12305</v>
      </c>
      <c r="G70" s="41">
        <v>12305</v>
      </c>
      <c r="H70" s="43"/>
      <c r="I70" s="41"/>
      <c r="J70" s="27" t="s">
        <v>160</v>
      </c>
      <c r="K70" s="41" t="s">
        <v>22</v>
      </c>
      <c r="L70" s="42" t="s">
        <v>158</v>
      </c>
      <c r="M70" s="28" t="s">
        <v>45</v>
      </c>
      <c r="N70" s="61"/>
    </row>
    <row r="71" spans="1:14" ht="93.75" x14ac:dyDescent="0.3">
      <c r="A71" s="45"/>
      <c r="B71" s="102" t="s">
        <v>80</v>
      </c>
      <c r="C71" s="101" t="s">
        <v>129</v>
      </c>
      <c r="D71" s="24" t="s">
        <v>13</v>
      </c>
      <c r="E71" s="25" t="s">
        <v>161</v>
      </c>
      <c r="F71" s="41">
        <v>274164</v>
      </c>
      <c r="G71" s="41">
        <v>274164</v>
      </c>
      <c r="H71" s="43"/>
      <c r="I71" s="41"/>
      <c r="J71" s="27" t="s">
        <v>162</v>
      </c>
      <c r="K71" s="41" t="s">
        <v>25</v>
      </c>
      <c r="L71" s="42" t="s">
        <v>158</v>
      </c>
      <c r="M71" s="28" t="s">
        <v>45</v>
      </c>
      <c r="N71" s="61"/>
    </row>
    <row r="72" spans="1:14" ht="93.75" x14ac:dyDescent="0.3">
      <c r="A72" s="45"/>
      <c r="B72" s="102" t="s">
        <v>80</v>
      </c>
      <c r="C72" s="101" t="s">
        <v>129</v>
      </c>
      <c r="D72" s="24" t="s">
        <v>13</v>
      </c>
      <c r="E72" s="25" t="s">
        <v>163</v>
      </c>
      <c r="F72" s="41">
        <v>372000</v>
      </c>
      <c r="G72" s="41">
        <v>115000</v>
      </c>
      <c r="H72" s="24"/>
      <c r="I72" s="26" t="s">
        <v>164</v>
      </c>
      <c r="J72" s="27" t="s">
        <v>165</v>
      </c>
      <c r="K72" s="41" t="s">
        <v>25</v>
      </c>
      <c r="L72" s="42" t="s">
        <v>158</v>
      </c>
      <c r="M72" s="28" t="s">
        <v>45</v>
      </c>
      <c r="N72" s="61"/>
    </row>
    <row r="73" spans="1:14" ht="112.5" x14ac:dyDescent="0.3">
      <c r="A73" s="45"/>
      <c r="B73" s="102" t="s">
        <v>80</v>
      </c>
      <c r="C73" s="101" t="s">
        <v>129</v>
      </c>
      <c r="D73" s="24" t="s">
        <v>13</v>
      </c>
      <c r="E73" s="25" t="s">
        <v>166</v>
      </c>
      <c r="F73" s="41">
        <v>318000</v>
      </c>
      <c r="G73" s="41">
        <v>309000</v>
      </c>
      <c r="H73" s="24"/>
      <c r="I73" s="26" t="s">
        <v>167</v>
      </c>
      <c r="J73" s="27" t="s">
        <v>168</v>
      </c>
      <c r="K73" s="41" t="s">
        <v>136</v>
      </c>
      <c r="L73" s="42" t="s">
        <v>158</v>
      </c>
      <c r="M73" s="28" t="s">
        <v>45</v>
      </c>
      <c r="N73" s="61"/>
    </row>
    <row r="74" spans="1:14" ht="93.75" x14ac:dyDescent="0.3">
      <c r="A74" s="45"/>
      <c r="B74" s="102" t="s">
        <v>80</v>
      </c>
      <c r="C74" s="101" t="s">
        <v>129</v>
      </c>
      <c r="D74" s="24" t="s">
        <v>13</v>
      </c>
      <c r="E74" s="25" t="s">
        <v>169</v>
      </c>
      <c r="F74" s="43"/>
      <c r="G74" s="43"/>
      <c r="H74" s="43"/>
      <c r="I74" s="43"/>
      <c r="J74" s="34"/>
      <c r="K74" s="43"/>
      <c r="L74" s="44"/>
      <c r="M74" s="28" t="s">
        <v>45</v>
      </c>
      <c r="N74" s="61"/>
    </row>
    <row r="75" spans="1:14" ht="93.75" x14ac:dyDescent="0.3">
      <c r="B75" s="102" t="s">
        <v>80</v>
      </c>
      <c r="C75" s="101" t="s">
        <v>129</v>
      </c>
      <c r="D75" s="24" t="s">
        <v>13</v>
      </c>
      <c r="E75" s="25" t="s">
        <v>170</v>
      </c>
      <c r="F75" s="41">
        <v>15000</v>
      </c>
      <c r="G75" s="41">
        <v>7500</v>
      </c>
      <c r="H75" s="41">
        <v>7500</v>
      </c>
      <c r="I75" s="43"/>
      <c r="J75" s="27" t="s">
        <v>171</v>
      </c>
      <c r="K75" s="41" t="s">
        <v>25</v>
      </c>
      <c r="L75" s="27" t="s">
        <v>60</v>
      </c>
      <c r="M75" s="28" t="s">
        <v>45</v>
      </c>
      <c r="N75" s="61" t="s">
        <v>137</v>
      </c>
    </row>
    <row r="76" spans="1:14" ht="93.75" x14ac:dyDescent="0.3">
      <c r="B76" s="102" t="s">
        <v>80</v>
      </c>
      <c r="C76" s="101" t="s">
        <v>129</v>
      </c>
      <c r="D76" s="24" t="s">
        <v>13</v>
      </c>
      <c r="E76" s="25" t="s">
        <v>172</v>
      </c>
      <c r="F76" s="41">
        <v>30000</v>
      </c>
      <c r="G76" s="41">
        <v>3000</v>
      </c>
      <c r="H76" s="41">
        <v>27000</v>
      </c>
      <c r="I76" s="43"/>
      <c r="J76" s="27" t="s">
        <v>173</v>
      </c>
      <c r="K76" s="41" t="s">
        <v>136</v>
      </c>
      <c r="L76" s="27" t="s">
        <v>174</v>
      </c>
      <c r="M76" s="28" t="s">
        <v>45</v>
      </c>
      <c r="N76" s="61" t="s">
        <v>137</v>
      </c>
    </row>
    <row r="77" spans="1:14" ht="93.75" x14ac:dyDescent="0.3">
      <c r="B77" s="102" t="s">
        <v>80</v>
      </c>
      <c r="C77" s="101" t="s">
        <v>129</v>
      </c>
      <c r="D77" s="24" t="s">
        <v>13</v>
      </c>
      <c r="E77" s="25" t="s">
        <v>175</v>
      </c>
      <c r="F77" s="41">
        <v>30000</v>
      </c>
      <c r="G77" s="41">
        <v>3000</v>
      </c>
      <c r="H77" s="41">
        <v>27000</v>
      </c>
      <c r="I77" s="43"/>
      <c r="J77" s="27" t="s">
        <v>176</v>
      </c>
      <c r="K77" s="41" t="s">
        <v>27</v>
      </c>
      <c r="L77" s="27" t="s">
        <v>174</v>
      </c>
      <c r="M77" s="28" t="s">
        <v>45</v>
      </c>
      <c r="N77" s="61" t="s">
        <v>137</v>
      </c>
    </row>
    <row r="78" spans="1:14" ht="93.75" x14ac:dyDescent="0.3">
      <c r="B78" s="102" t="s">
        <v>80</v>
      </c>
      <c r="C78" s="101" t="s">
        <v>129</v>
      </c>
      <c r="D78" s="24" t="s">
        <v>13</v>
      </c>
      <c r="E78" s="25" t="s">
        <v>177</v>
      </c>
      <c r="F78" s="41">
        <v>30000</v>
      </c>
      <c r="G78" s="41">
        <v>30000</v>
      </c>
      <c r="H78" s="41"/>
      <c r="I78" s="43"/>
      <c r="J78" s="27" t="s">
        <v>178</v>
      </c>
      <c r="K78" s="41" t="s">
        <v>22</v>
      </c>
      <c r="L78" s="27" t="s">
        <v>88</v>
      </c>
      <c r="M78" s="28" t="s">
        <v>45</v>
      </c>
      <c r="N78" s="61"/>
    </row>
    <row r="79" spans="1:14" ht="112.5" x14ac:dyDescent="0.3">
      <c r="B79" s="103" t="s">
        <v>179</v>
      </c>
      <c r="C79" s="104" t="s">
        <v>180</v>
      </c>
      <c r="D79" s="24" t="s">
        <v>30</v>
      </c>
      <c r="E79" s="48" t="s">
        <v>181</v>
      </c>
      <c r="F79" s="41"/>
      <c r="G79" s="41"/>
      <c r="H79" s="41"/>
      <c r="I79" s="43"/>
      <c r="J79" s="48" t="s">
        <v>182</v>
      </c>
      <c r="K79" s="41" t="s">
        <v>183</v>
      </c>
      <c r="L79" s="27" t="s">
        <v>184</v>
      </c>
      <c r="M79" s="49" t="s">
        <v>185</v>
      </c>
      <c r="N79" s="61"/>
    </row>
    <row r="80" spans="1:14" ht="112.5" x14ac:dyDescent="0.3">
      <c r="B80" s="103" t="s">
        <v>179</v>
      </c>
      <c r="C80" s="104" t="s">
        <v>180</v>
      </c>
      <c r="D80" s="24" t="s">
        <v>30</v>
      </c>
      <c r="E80" s="50" t="s">
        <v>186</v>
      </c>
      <c r="F80" s="41">
        <v>5000</v>
      </c>
      <c r="G80" s="41">
        <v>5000</v>
      </c>
      <c r="H80" s="41"/>
      <c r="I80" s="43"/>
      <c r="J80" s="48" t="s">
        <v>187</v>
      </c>
      <c r="K80" s="41" t="s">
        <v>183</v>
      </c>
      <c r="L80" s="27" t="s">
        <v>188</v>
      </c>
      <c r="M80" s="49" t="s">
        <v>185</v>
      </c>
      <c r="N80" s="61"/>
    </row>
    <row r="81" spans="2:14" ht="112.5" x14ac:dyDescent="0.3">
      <c r="B81" s="103" t="s">
        <v>179</v>
      </c>
      <c r="C81" s="104" t="s">
        <v>180</v>
      </c>
      <c r="D81" s="24" t="s">
        <v>30</v>
      </c>
      <c r="E81" s="48" t="s">
        <v>189</v>
      </c>
      <c r="F81" s="41"/>
      <c r="G81" s="41"/>
      <c r="H81" s="41" t="s">
        <v>190</v>
      </c>
      <c r="I81" s="43"/>
      <c r="J81" s="48" t="s">
        <v>191</v>
      </c>
      <c r="K81" s="41" t="s">
        <v>183</v>
      </c>
      <c r="L81" s="27" t="s">
        <v>188</v>
      </c>
      <c r="M81" s="49" t="s">
        <v>185</v>
      </c>
      <c r="N81" s="61"/>
    </row>
    <row r="82" spans="2:14" ht="112.5" x14ac:dyDescent="0.3">
      <c r="B82" s="103" t="s">
        <v>179</v>
      </c>
      <c r="C82" s="104" t="s">
        <v>180</v>
      </c>
      <c r="D82" s="24" t="s">
        <v>30</v>
      </c>
      <c r="E82" s="50" t="s">
        <v>192</v>
      </c>
      <c r="F82" s="41"/>
      <c r="G82" s="41"/>
      <c r="H82" s="41"/>
      <c r="I82" s="43"/>
      <c r="J82" s="48" t="s">
        <v>193</v>
      </c>
      <c r="K82" s="41" t="s">
        <v>183</v>
      </c>
      <c r="L82" s="27" t="s">
        <v>188</v>
      </c>
      <c r="M82" s="49" t="s">
        <v>185</v>
      </c>
      <c r="N82" s="61"/>
    </row>
    <row r="83" spans="2:14" ht="150.75" customHeight="1" x14ac:dyDescent="0.3">
      <c r="B83" s="103" t="s">
        <v>179</v>
      </c>
      <c r="C83" s="104" t="s">
        <v>180</v>
      </c>
      <c r="D83" s="24" t="s">
        <v>30</v>
      </c>
      <c r="E83" s="48" t="s">
        <v>194</v>
      </c>
      <c r="F83" s="41"/>
      <c r="G83" s="41"/>
      <c r="H83" s="41"/>
      <c r="I83" s="43"/>
      <c r="J83" s="48" t="s">
        <v>195</v>
      </c>
      <c r="K83" s="41"/>
      <c r="L83" s="27"/>
      <c r="M83" s="49" t="s">
        <v>185</v>
      </c>
      <c r="N83" s="61"/>
    </row>
    <row r="84" spans="2:14" ht="112.5" x14ac:dyDescent="0.3">
      <c r="B84" s="103" t="s">
        <v>179</v>
      </c>
      <c r="C84" s="104" t="s">
        <v>180</v>
      </c>
      <c r="D84" s="24" t="s">
        <v>30</v>
      </c>
      <c r="E84" s="50" t="s">
        <v>196</v>
      </c>
      <c r="F84" s="41"/>
      <c r="G84" s="41"/>
      <c r="H84" s="41"/>
      <c r="I84" s="43"/>
      <c r="J84" s="48" t="s">
        <v>197</v>
      </c>
      <c r="K84" s="41" t="s">
        <v>183</v>
      </c>
      <c r="L84" s="27" t="s">
        <v>188</v>
      </c>
      <c r="M84" s="49" t="s">
        <v>185</v>
      </c>
      <c r="N84" s="61"/>
    </row>
    <row r="85" spans="2:14" ht="243.75" x14ac:dyDescent="0.3">
      <c r="B85" s="103" t="s">
        <v>179</v>
      </c>
      <c r="C85" s="104" t="s">
        <v>180</v>
      </c>
      <c r="D85" s="24" t="s">
        <v>30</v>
      </c>
      <c r="E85" s="48" t="s">
        <v>198</v>
      </c>
      <c r="F85" s="41"/>
      <c r="G85" s="41"/>
      <c r="H85" s="41"/>
      <c r="I85" s="43"/>
      <c r="J85" s="51" t="s">
        <v>199</v>
      </c>
      <c r="K85" s="41" t="s">
        <v>183</v>
      </c>
      <c r="L85" s="27" t="s">
        <v>188</v>
      </c>
      <c r="M85" s="49" t="s">
        <v>185</v>
      </c>
      <c r="N85" s="61"/>
    </row>
    <row r="86" spans="2:14" ht="112.5" x14ac:dyDescent="0.3">
      <c r="B86" s="103" t="s">
        <v>179</v>
      </c>
      <c r="C86" s="104" t="s">
        <v>180</v>
      </c>
      <c r="D86" s="24" t="s">
        <v>30</v>
      </c>
      <c r="E86" s="50" t="s">
        <v>200</v>
      </c>
      <c r="F86" s="41"/>
      <c r="G86" s="41"/>
      <c r="H86" s="41"/>
      <c r="I86" s="43"/>
      <c r="J86" s="48" t="s">
        <v>201</v>
      </c>
      <c r="K86" s="41" t="s">
        <v>183</v>
      </c>
      <c r="L86" s="33" t="s">
        <v>202</v>
      </c>
      <c r="M86" s="49" t="s">
        <v>185</v>
      </c>
      <c r="N86" s="61"/>
    </row>
    <row r="87" spans="2:14" ht="131.25" x14ac:dyDescent="0.3">
      <c r="B87" s="103" t="s">
        <v>179</v>
      </c>
      <c r="C87" s="104" t="s">
        <v>180</v>
      </c>
      <c r="D87" s="24" t="s">
        <v>30</v>
      </c>
      <c r="E87" s="48" t="s">
        <v>203</v>
      </c>
      <c r="F87" s="41"/>
      <c r="G87" s="41"/>
      <c r="H87" s="41" t="s">
        <v>190</v>
      </c>
      <c r="I87" s="43"/>
      <c r="J87" s="48" t="s">
        <v>204</v>
      </c>
      <c r="K87" s="41" t="s">
        <v>183</v>
      </c>
      <c r="L87" s="27" t="s">
        <v>188</v>
      </c>
      <c r="M87" s="49" t="s">
        <v>185</v>
      </c>
      <c r="N87" s="61"/>
    </row>
    <row r="88" spans="2:14" ht="86.45" customHeight="1" x14ac:dyDescent="0.3">
      <c r="B88" s="103" t="s">
        <v>179</v>
      </c>
      <c r="C88" s="104" t="s">
        <v>180</v>
      </c>
      <c r="D88" s="24" t="s">
        <v>13</v>
      </c>
      <c r="E88" s="48" t="s">
        <v>205</v>
      </c>
      <c r="F88" s="41"/>
      <c r="G88" s="41"/>
      <c r="H88" s="41"/>
      <c r="I88" s="43"/>
      <c r="J88" s="48"/>
      <c r="K88" s="41"/>
      <c r="L88" s="27"/>
      <c r="M88" s="49" t="s">
        <v>28</v>
      </c>
      <c r="N88" s="61"/>
    </row>
    <row r="89" spans="2:14" ht="86.45" customHeight="1" x14ac:dyDescent="0.3">
      <c r="B89" s="103" t="s">
        <v>179</v>
      </c>
      <c r="C89" s="104" t="s">
        <v>180</v>
      </c>
      <c r="D89" s="24" t="s">
        <v>30</v>
      </c>
      <c r="E89" s="48" t="s">
        <v>206</v>
      </c>
      <c r="F89" s="41"/>
      <c r="G89" s="41"/>
      <c r="H89" s="41"/>
      <c r="I89" s="43"/>
      <c r="J89" s="48"/>
      <c r="K89" s="41"/>
      <c r="L89" s="27"/>
      <c r="M89" s="49" t="s">
        <v>28</v>
      </c>
      <c r="N89" s="61"/>
    </row>
    <row r="90" spans="2:14" ht="86.45" customHeight="1" x14ac:dyDescent="0.3">
      <c r="B90" s="103" t="s">
        <v>179</v>
      </c>
      <c r="C90" s="104" t="s">
        <v>180</v>
      </c>
      <c r="D90" s="24" t="s">
        <v>30</v>
      </c>
      <c r="E90" s="48" t="s">
        <v>207</v>
      </c>
      <c r="F90" s="41"/>
      <c r="G90" s="41"/>
      <c r="H90" s="41"/>
      <c r="I90" s="43"/>
      <c r="J90" s="48"/>
      <c r="K90" s="41"/>
      <c r="L90" s="27"/>
      <c r="M90" s="49" t="s">
        <v>28</v>
      </c>
      <c r="N90" s="61"/>
    </row>
    <row r="91" spans="2:14" ht="86.45" customHeight="1" x14ac:dyDescent="0.3">
      <c r="B91" s="103" t="s">
        <v>179</v>
      </c>
      <c r="C91" s="104" t="s">
        <v>180</v>
      </c>
      <c r="D91" s="24" t="s">
        <v>30</v>
      </c>
      <c r="E91" s="48" t="s">
        <v>208</v>
      </c>
      <c r="F91" s="41"/>
      <c r="G91" s="41"/>
      <c r="H91" s="41"/>
      <c r="I91" s="43"/>
      <c r="J91" s="48"/>
      <c r="K91" s="41"/>
      <c r="L91" s="27"/>
      <c r="M91" s="49" t="s">
        <v>28</v>
      </c>
      <c r="N91" s="61"/>
    </row>
    <row r="92" spans="2:14" ht="86.45" customHeight="1" x14ac:dyDescent="0.3">
      <c r="B92" s="103" t="s">
        <v>179</v>
      </c>
      <c r="C92" s="104" t="s">
        <v>180</v>
      </c>
      <c r="D92" s="24" t="s">
        <v>13</v>
      </c>
      <c r="E92" s="48" t="s">
        <v>209</v>
      </c>
      <c r="F92" s="41"/>
      <c r="G92" s="41"/>
      <c r="H92" s="41"/>
      <c r="I92" s="43"/>
      <c r="J92" s="48"/>
      <c r="K92" s="41"/>
      <c r="L92" s="27"/>
      <c r="M92" s="49" t="s">
        <v>28</v>
      </c>
      <c r="N92" s="61"/>
    </row>
    <row r="93" spans="2:14" ht="86.45" customHeight="1" x14ac:dyDescent="0.3">
      <c r="B93" s="103" t="s">
        <v>179</v>
      </c>
      <c r="C93" s="104" t="s">
        <v>180</v>
      </c>
      <c r="D93" s="24" t="s">
        <v>30</v>
      </c>
      <c r="E93" s="48" t="s">
        <v>210</v>
      </c>
      <c r="F93" s="41"/>
      <c r="G93" s="41"/>
      <c r="H93" s="41"/>
      <c r="I93" s="43"/>
      <c r="J93" s="48"/>
      <c r="K93" s="41"/>
      <c r="L93" s="27"/>
      <c r="M93" s="49" t="s">
        <v>28</v>
      </c>
      <c r="N93" s="61"/>
    </row>
    <row r="94" spans="2:14" ht="86.45" customHeight="1" x14ac:dyDescent="0.3">
      <c r="B94" s="103" t="s">
        <v>179</v>
      </c>
      <c r="C94" s="104" t="s">
        <v>180</v>
      </c>
      <c r="D94" s="24" t="s">
        <v>30</v>
      </c>
      <c r="E94" s="48" t="s">
        <v>211</v>
      </c>
      <c r="F94" s="41"/>
      <c r="G94" s="41"/>
      <c r="H94" s="41"/>
      <c r="I94" s="43"/>
      <c r="J94" s="48"/>
      <c r="K94" s="41"/>
      <c r="L94" s="27"/>
      <c r="M94" s="49" t="s">
        <v>28</v>
      </c>
      <c r="N94" s="61"/>
    </row>
    <row r="95" spans="2:14" ht="86.45" customHeight="1" x14ac:dyDescent="0.3">
      <c r="B95" s="103" t="s">
        <v>179</v>
      </c>
      <c r="C95" s="104" t="s">
        <v>180</v>
      </c>
      <c r="D95" s="24" t="s">
        <v>30</v>
      </c>
      <c r="E95" s="48" t="s">
        <v>212</v>
      </c>
      <c r="F95" s="41"/>
      <c r="G95" s="41"/>
      <c r="H95" s="41"/>
      <c r="I95" s="43"/>
      <c r="J95" s="48"/>
      <c r="K95" s="41"/>
      <c r="L95" s="27"/>
      <c r="M95" s="49" t="s">
        <v>28</v>
      </c>
      <c r="N95" s="61"/>
    </row>
    <row r="96" spans="2:14" ht="86.45" customHeight="1" x14ac:dyDescent="0.3">
      <c r="B96" s="103" t="s">
        <v>179</v>
      </c>
      <c r="C96" s="104" t="s">
        <v>180</v>
      </c>
      <c r="D96" s="24" t="s">
        <v>30</v>
      </c>
      <c r="E96" s="48" t="s">
        <v>213</v>
      </c>
      <c r="F96" s="41"/>
      <c r="G96" s="41"/>
      <c r="H96" s="41"/>
      <c r="I96" s="43"/>
      <c r="J96" s="48"/>
      <c r="K96" s="41"/>
      <c r="L96" s="27"/>
      <c r="M96" s="49" t="s">
        <v>28</v>
      </c>
      <c r="N96" s="61"/>
    </row>
    <row r="97" spans="2:14" ht="86.45" customHeight="1" x14ac:dyDescent="0.3">
      <c r="B97" s="103" t="s">
        <v>179</v>
      </c>
      <c r="C97" s="104" t="s">
        <v>180</v>
      </c>
      <c r="D97" s="24" t="s">
        <v>30</v>
      </c>
      <c r="E97" s="48" t="s">
        <v>214</v>
      </c>
      <c r="F97" s="41"/>
      <c r="G97" s="41"/>
      <c r="H97" s="41"/>
      <c r="I97" s="43"/>
      <c r="J97" s="48"/>
      <c r="K97" s="41"/>
      <c r="L97" s="27"/>
      <c r="M97" s="49" t="s">
        <v>28</v>
      </c>
      <c r="N97" s="61"/>
    </row>
    <row r="98" spans="2:14" ht="86.45" customHeight="1" x14ac:dyDescent="0.3">
      <c r="B98" s="103" t="s">
        <v>179</v>
      </c>
      <c r="C98" s="104" t="s">
        <v>180</v>
      </c>
      <c r="D98" s="24" t="s">
        <v>30</v>
      </c>
      <c r="E98" s="48" t="s">
        <v>215</v>
      </c>
      <c r="F98" s="41"/>
      <c r="G98" s="41"/>
      <c r="H98" s="41"/>
      <c r="I98" s="43"/>
      <c r="J98" s="48"/>
      <c r="K98" s="41"/>
      <c r="L98" s="27"/>
      <c r="M98" s="49" t="s">
        <v>28</v>
      </c>
      <c r="N98" s="61"/>
    </row>
    <row r="99" spans="2:14" ht="86.45" customHeight="1" x14ac:dyDescent="0.3">
      <c r="B99" s="103" t="s">
        <v>179</v>
      </c>
      <c r="C99" s="104" t="s">
        <v>180</v>
      </c>
      <c r="D99" s="24" t="s">
        <v>30</v>
      </c>
      <c r="E99" s="48" t="s">
        <v>216</v>
      </c>
      <c r="F99" s="41"/>
      <c r="G99" s="41"/>
      <c r="H99" s="41"/>
      <c r="I99" s="43"/>
      <c r="J99" s="48"/>
      <c r="K99" s="41"/>
      <c r="L99" s="27"/>
      <c r="M99" s="49" t="s">
        <v>28</v>
      </c>
      <c r="N99" s="61"/>
    </row>
    <row r="100" spans="2:14" ht="86.45" customHeight="1" x14ac:dyDescent="0.3">
      <c r="B100" s="103" t="s">
        <v>179</v>
      </c>
      <c r="C100" s="104" t="s">
        <v>180</v>
      </c>
      <c r="D100" s="24" t="s">
        <v>30</v>
      </c>
      <c r="E100" s="48" t="s">
        <v>217</v>
      </c>
      <c r="F100" s="41"/>
      <c r="G100" s="41"/>
      <c r="H100" s="41"/>
      <c r="I100" s="43"/>
      <c r="J100" s="48"/>
      <c r="K100" s="41"/>
      <c r="L100" s="27"/>
      <c r="M100" s="49" t="s">
        <v>28</v>
      </c>
      <c r="N100" s="61"/>
    </row>
    <row r="101" spans="2:14" ht="86.45" customHeight="1" x14ac:dyDescent="0.3">
      <c r="B101" s="103" t="s">
        <v>179</v>
      </c>
      <c r="C101" s="104" t="s">
        <v>180</v>
      </c>
      <c r="D101" s="24" t="s">
        <v>30</v>
      </c>
      <c r="E101" s="48" t="s">
        <v>218</v>
      </c>
      <c r="F101" s="41"/>
      <c r="G101" s="41"/>
      <c r="H101" s="41"/>
      <c r="I101" s="43"/>
      <c r="J101" s="48"/>
      <c r="K101" s="41"/>
      <c r="L101" s="27"/>
      <c r="M101" s="49" t="s">
        <v>28</v>
      </c>
      <c r="N101" s="61"/>
    </row>
    <row r="102" spans="2:14" ht="112.5" x14ac:dyDescent="0.3">
      <c r="B102" s="103" t="s">
        <v>179</v>
      </c>
      <c r="C102" s="104" t="s">
        <v>219</v>
      </c>
      <c r="D102" s="24" t="s">
        <v>13</v>
      </c>
      <c r="E102" s="48" t="s">
        <v>220</v>
      </c>
      <c r="F102" s="41"/>
      <c r="G102" s="41"/>
      <c r="H102" s="41"/>
      <c r="I102" s="43"/>
      <c r="J102" s="48" t="s">
        <v>221</v>
      </c>
      <c r="K102" s="41">
        <v>2024</v>
      </c>
      <c r="L102" s="27" t="s">
        <v>188</v>
      </c>
      <c r="M102" s="49" t="s">
        <v>185</v>
      </c>
      <c r="N102" s="61"/>
    </row>
    <row r="103" spans="2:14" ht="112.5" x14ac:dyDescent="0.3">
      <c r="B103" s="103" t="s">
        <v>179</v>
      </c>
      <c r="C103" s="104" t="s">
        <v>219</v>
      </c>
      <c r="D103" s="24" t="s">
        <v>13</v>
      </c>
      <c r="E103" s="48" t="s">
        <v>222</v>
      </c>
      <c r="F103" s="41"/>
      <c r="G103" s="41"/>
      <c r="H103" s="41"/>
      <c r="I103" s="43"/>
      <c r="J103" s="50" t="s">
        <v>223</v>
      </c>
      <c r="K103" s="41">
        <v>2022</v>
      </c>
      <c r="L103" s="27" t="s">
        <v>224</v>
      </c>
      <c r="M103" s="49" t="s">
        <v>185</v>
      </c>
      <c r="N103" s="61"/>
    </row>
    <row r="104" spans="2:14" ht="56.25" x14ac:dyDescent="0.3">
      <c r="B104" s="103" t="s">
        <v>179</v>
      </c>
      <c r="C104" s="104" t="s">
        <v>219</v>
      </c>
      <c r="D104" s="24" t="s">
        <v>13</v>
      </c>
      <c r="E104" s="48" t="s">
        <v>225</v>
      </c>
      <c r="F104" s="41"/>
      <c r="G104" s="41"/>
      <c r="H104" s="41"/>
      <c r="I104" s="43"/>
      <c r="J104" s="50"/>
      <c r="K104" s="41"/>
      <c r="L104" s="27"/>
      <c r="M104" s="49" t="s">
        <v>28</v>
      </c>
      <c r="N104" s="61"/>
    </row>
    <row r="105" spans="2:14" ht="56.25" x14ac:dyDescent="0.3">
      <c r="B105" s="103" t="s">
        <v>179</v>
      </c>
      <c r="C105" s="104" t="s">
        <v>219</v>
      </c>
      <c r="D105" s="24" t="s">
        <v>13</v>
      </c>
      <c r="E105" s="48" t="s">
        <v>226</v>
      </c>
      <c r="F105" s="41"/>
      <c r="G105" s="41"/>
      <c r="H105" s="41"/>
      <c r="I105" s="43"/>
      <c r="J105" s="50"/>
      <c r="K105" s="41"/>
      <c r="L105" s="27"/>
      <c r="M105" s="49" t="s">
        <v>28</v>
      </c>
      <c r="N105" s="61"/>
    </row>
    <row r="106" spans="2:14" ht="56.25" x14ac:dyDescent="0.3">
      <c r="B106" s="103" t="s">
        <v>179</v>
      </c>
      <c r="C106" s="104" t="s">
        <v>219</v>
      </c>
      <c r="D106" s="24" t="s">
        <v>13</v>
      </c>
      <c r="E106" s="48" t="s">
        <v>227</v>
      </c>
      <c r="F106" s="41"/>
      <c r="G106" s="41"/>
      <c r="H106" s="41"/>
      <c r="I106" s="43"/>
      <c r="J106" s="50"/>
      <c r="K106" s="41"/>
      <c r="L106" s="27"/>
      <c r="M106" s="49" t="s">
        <v>28</v>
      </c>
      <c r="N106" s="61"/>
    </row>
    <row r="107" spans="2:14" ht="56.25" x14ac:dyDescent="0.3">
      <c r="B107" s="103" t="s">
        <v>179</v>
      </c>
      <c r="C107" s="104" t="s">
        <v>219</v>
      </c>
      <c r="D107" s="24" t="s">
        <v>13</v>
      </c>
      <c r="E107" s="48" t="s">
        <v>228</v>
      </c>
      <c r="F107" s="41"/>
      <c r="G107" s="41"/>
      <c r="H107" s="41"/>
      <c r="I107" s="43"/>
      <c r="J107" s="50"/>
      <c r="K107" s="41"/>
      <c r="L107" s="27"/>
      <c r="M107" s="49" t="s">
        <v>32</v>
      </c>
      <c r="N107" s="61"/>
    </row>
    <row r="108" spans="2:14" ht="56.25" x14ac:dyDescent="0.3">
      <c r="B108" s="103" t="s">
        <v>179</v>
      </c>
      <c r="C108" s="104" t="s">
        <v>219</v>
      </c>
      <c r="D108" s="24" t="s">
        <v>13</v>
      </c>
      <c r="E108" s="48" t="s">
        <v>229</v>
      </c>
      <c r="F108" s="41"/>
      <c r="G108" s="41"/>
      <c r="H108" s="41"/>
      <c r="I108" s="43"/>
      <c r="J108" s="50"/>
      <c r="K108" s="41"/>
      <c r="L108" s="27"/>
      <c r="M108" s="49" t="s">
        <v>32</v>
      </c>
      <c r="N108" s="61"/>
    </row>
    <row r="109" spans="2:14" ht="37.35" customHeight="1" x14ac:dyDescent="0.3">
      <c r="B109" s="103" t="s">
        <v>179</v>
      </c>
      <c r="C109" s="104" t="s">
        <v>219</v>
      </c>
      <c r="D109" s="24" t="s">
        <v>13</v>
      </c>
      <c r="E109" s="48" t="s">
        <v>230</v>
      </c>
      <c r="F109" s="41"/>
      <c r="G109" s="41"/>
      <c r="H109" s="41"/>
      <c r="I109" s="43"/>
      <c r="J109" s="50"/>
      <c r="K109" s="41"/>
      <c r="L109" s="27"/>
      <c r="M109" s="49" t="s">
        <v>28</v>
      </c>
      <c r="N109" s="61"/>
    </row>
    <row r="110" spans="2:14" ht="56.25" x14ac:dyDescent="0.3">
      <c r="B110" s="103" t="s">
        <v>179</v>
      </c>
      <c r="C110" s="104" t="s">
        <v>219</v>
      </c>
      <c r="D110" s="24" t="s">
        <v>13</v>
      </c>
      <c r="E110" s="48" t="s">
        <v>231</v>
      </c>
      <c r="F110" s="41"/>
      <c r="G110" s="41"/>
      <c r="H110" s="41"/>
      <c r="I110" s="43"/>
      <c r="J110" s="50"/>
      <c r="K110" s="41"/>
      <c r="L110" s="27"/>
      <c r="M110" s="49" t="s">
        <v>28</v>
      </c>
      <c r="N110" s="61"/>
    </row>
    <row r="111" spans="2:14" ht="35.450000000000003" customHeight="1" x14ac:dyDescent="0.3">
      <c r="B111" s="103" t="s">
        <v>179</v>
      </c>
      <c r="C111" s="104" t="s">
        <v>219</v>
      </c>
      <c r="D111" s="24" t="s">
        <v>13</v>
      </c>
      <c r="E111" s="48" t="s">
        <v>232</v>
      </c>
      <c r="F111" s="41"/>
      <c r="G111" s="41"/>
      <c r="H111" s="41"/>
      <c r="I111" s="43"/>
      <c r="J111" s="50"/>
      <c r="K111" s="41"/>
      <c r="L111" s="27"/>
      <c r="M111" s="49" t="s">
        <v>28</v>
      </c>
      <c r="N111" s="61"/>
    </row>
    <row r="112" spans="2:14" ht="27" customHeight="1" x14ac:dyDescent="0.3">
      <c r="B112" s="103" t="s">
        <v>179</v>
      </c>
      <c r="C112" s="104" t="s">
        <v>219</v>
      </c>
      <c r="D112" s="24" t="s">
        <v>13</v>
      </c>
      <c r="E112" s="48" t="s">
        <v>233</v>
      </c>
      <c r="F112" s="41"/>
      <c r="G112" s="41"/>
      <c r="H112" s="41"/>
      <c r="I112" s="43"/>
      <c r="J112" s="50"/>
      <c r="K112" s="41"/>
      <c r="L112" s="27"/>
      <c r="M112" s="49" t="s">
        <v>28</v>
      </c>
      <c r="N112" s="61"/>
    </row>
    <row r="113" spans="2:14" ht="27" customHeight="1" x14ac:dyDescent="0.3">
      <c r="B113" s="103" t="s">
        <v>179</v>
      </c>
      <c r="C113" s="104" t="s">
        <v>219</v>
      </c>
      <c r="D113" s="24" t="s">
        <v>13</v>
      </c>
      <c r="E113" s="48" t="s">
        <v>234</v>
      </c>
      <c r="F113" s="41"/>
      <c r="G113" s="41"/>
      <c r="H113" s="41"/>
      <c r="I113" s="43"/>
      <c r="J113" s="50"/>
      <c r="K113" s="41"/>
      <c r="L113" s="27"/>
      <c r="M113" s="49" t="s">
        <v>28</v>
      </c>
      <c r="N113" s="61"/>
    </row>
    <row r="114" spans="2:14" ht="35.450000000000003" customHeight="1" x14ac:dyDescent="0.3">
      <c r="B114" s="103" t="s">
        <v>179</v>
      </c>
      <c r="C114" s="104" t="s">
        <v>219</v>
      </c>
      <c r="D114" s="24" t="s">
        <v>13</v>
      </c>
      <c r="E114" s="48" t="s">
        <v>235</v>
      </c>
      <c r="F114" s="41"/>
      <c r="G114" s="41"/>
      <c r="H114" s="41"/>
      <c r="I114" s="43"/>
      <c r="J114" s="50"/>
      <c r="K114" s="41"/>
      <c r="L114" s="27"/>
      <c r="M114" s="49" t="s">
        <v>28</v>
      </c>
      <c r="N114" s="61"/>
    </row>
    <row r="115" spans="2:14" ht="103.35" customHeight="1" x14ac:dyDescent="0.3">
      <c r="B115" s="103" t="s">
        <v>179</v>
      </c>
      <c r="C115" s="104" t="s">
        <v>219</v>
      </c>
      <c r="D115" s="24" t="s">
        <v>13</v>
      </c>
      <c r="E115" s="48" t="s">
        <v>236</v>
      </c>
      <c r="F115" s="41"/>
      <c r="G115" s="41"/>
      <c r="H115" s="41"/>
      <c r="I115" s="43"/>
      <c r="J115" s="50"/>
      <c r="K115" s="41"/>
      <c r="L115" s="27"/>
      <c r="M115" s="49" t="s">
        <v>28</v>
      </c>
      <c r="N115" s="61"/>
    </row>
    <row r="116" spans="2:14" ht="103.35" customHeight="1" x14ac:dyDescent="0.3">
      <c r="B116" s="103" t="s">
        <v>179</v>
      </c>
      <c r="C116" s="104" t="s">
        <v>219</v>
      </c>
      <c r="D116" s="24" t="s">
        <v>13</v>
      </c>
      <c r="E116" s="48" t="s">
        <v>237</v>
      </c>
      <c r="F116" s="41"/>
      <c r="G116" s="41"/>
      <c r="H116" s="41"/>
      <c r="I116" s="43"/>
      <c r="J116" s="50"/>
      <c r="K116" s="41"/>
      <c r="L116" s="27"/>
      <c r="M116" s="49" t="s">
        <v>28</v>
      </c>
      <c r="N116" s="61"/>
    </row>
    <row r="117" spans="2:14" ht="103.35" customHeight="1" x14ac:dyDescent="0.3">
      <c r="B117" s="103" t="s">
        <v>179</v>
      </c>
      <c r="C117" s="104" t="s">
        <v>219</v>
      </c>
      <c r="D117" s="24" t="s">
        <v>13</v>
      </c>
      <c r="E117" s="48" t="s">
        <v>238</v>
      </c>
      <c r="F117" s="41"/>
      <c r="G117" s="41"/>
      <c r="H117" s="41"/>
      <c r="I117" s="43"/>
      <c r="J117" s="50"/>
      <c r="K117" s="41"/>
      <c r="L117" s="27"/>
      <c r="M117" s="49" t="s">
        <v>28</v>
      </c>
      <c r="N117" s="61"/>
    </row>
    <row r="118" spans="2:14" ht="103.35" customHeight="1" x14ac:dyDescent="0.3">
      <c r="B118" s="103" t="s">
        <v>179</v>
      </c>
      <c r="C118" s="104" t="s">
        <v>219</v>
      </c>
      <c r="D118" s="24" t="s">
        <v>13</v>
      </c>
      <c r="E118" s="48" t="s">
        <v>239</v>
      </c>
      <c r="F118" s="41"/>
      <c r="G118" s="41"/>
      <c r="H118" s="41"/>
      <c r="I118" s="43"/>
      <c r="J118" s="50"/>
      <c r="K118" s="41"/>
      <c r="L118" s="27"/>
      <c r="M118" s="49" t="s">
        <v>28</v>
      </c>
      <c r="N118" s="61"/>
    </row>
    <row r="119" spans="2:14" ht="103.35" customHeight="1" x14ac:dyDescent="0.3">
      <c r="B119" s="103" t="s">
        <v>179</v>
      </c>
      <c r="C119" s="104" t="s">
        <v>219</v>
      </c>
      <c r="D119" s="24" t="s">
        <v>13</v>
      </c>
      <c r="E119" s="48" t="s">
        <v>240</v>
      </c>
      <c r="F119" s="41"/>
      <c r="G119" s="41"/>
      <c r="H119" s="41"/>
      <c r="I119" s="43"/>
      <c r="J119" s="50"/>
      <c r="K119" s="41"/>
      <c r="L119" s="27"/>
      <c r="M119" s="49" t="s">
        <v>28</v>
      </c>
      <c r="N119" s="61"/>
    </row>
    <row r="120" spans="2:14" ht="103.35" customHeight="1" x14ac:dyDescent="0.3">
      <c r="B120" s="103" t="s">
        <v>179</v>
      </c>
      <c r="C120" s="104" t="s">
        <v>219</v>
      </c>
      <c r="D120" s="24" t="s">
        <v>13</v>
      </c>
      <c r="E120" s="48" t="s">
        <v>241</v>
      </c>
      <c r="F120" s="41"/>
      <c r="G120" s="41"/>
      <c r="H120" s="41"/>
      <c r="I120" s="43"/>
      <c r="J120" s="50"/>
      <c r="K120" s="41"/>
      <c r="L120" s="27"/>
      <c r="M120" s="49" t="s">
        <v>28</v>
      </c>
      <c r="N120" s="61"/>
    </row>
    <row r="121" spans="2:14" ht="103.35" customHeight="1" x14ac:dyDescent="0.3">
      <c r="B121" s="103" t="s">
        <v>179</v>
      </c>
      <c r="C121" s="104" t="s">
        <v>219</v>
      </c>
      <c r="D121" s="24" t="s">
        <v>13</v>
      </c>
      <c r="E121" s="48" t="s">
        <v>242</v>
      </c>
      <c r="F121" s="41"/>
      <c r="G121" s="41"/>
      <c r="H121" s="41"/>
      <c r="I121" s="43"/>
      <c r="J121" s="50"/>
      <c r="K121" s="41"/>
      <c r="L121" s="27"/>
      <c r="M121" s="49" t="s">
        <v>28</v>
      </c>
      <c r="N121" s="61"/>
    </row>
    <row r="122" spans="2:14" ht="103.35" customHeight="1" x14ac:dyDescent="0.3">
      <c r="B122" s="103" t="s">
        <v>179</v>
      </c>
      <c r="C122" s="104" t="s">
        <v>219</v>
      </c>
      <c r="D122" s="24" t="s">
        <v>13</v>
      </c>
      <c r="E122" s="48" t="s">
        <v>243</v>
      </c>
      <c r="F122" s="41"/>
      <c r="G122" s="41"/>
      <c r="H122" s="41"/>
      <c r="I122" s="43"/>
      <c r="J122" s="50"/>
      <c r="K122" s="41"/>
      <c r="L122" s="27"/>
      <c r="M122" s="49" t="s">
        <v>28</v>
      </c>
      <c r="N122" s="61"/>
    </row>
    <row r="123" spans="2:14" ht="103.35" customHeight="1" x14ac:dyDescent="0.3">
      <c r="B123" s="103" t="s">
        <v>179</v>
      </c>
      <c r="C123" s="104" t="s">
        <v>219</v>
      </c>
      <c r="D123" s="24" t="s">
        <v>13</v>
      </c>
      <c r="E123" s="48" t="s">
        <v>244</v>
      </c>
      <c r="F123" s="41"/>
      <c r="G123" s="41"/>
      <c r="H123" s="41"/>
      <c r="I123" s="43"/>
      <c r="J123" s="50"/>
      <c r="K123" s="41"/>
      <c r="L123" s="27"/>
      <c r="M123" s="49" t="s">
        <v>28</v>
      </c>
      <c r="N123" s="61"/>
    </row>
    <row r="124" spans="2:14" ht="103.35" customHeight="1" x14ac:dyDescent="0.3">
      <c r="B124" s="103" t="s">
        <v>179</v>
      </c>
      <c r="C124" s="104" t="s">
        <v>245</v>
      </c>
      <c r="D124" s="24" t="s">
        <v>30</v>
      </c>
      <c r="E124" s="48" t="s">
        <v>246</v>
      </c>
      <c r="F124" s="41"/>
      <c r="G124" s="41"/>
      <c r="H124" s="41"/>
      <c r="I124" s="43"/>
      <c r="J124" s="50"/>
      <c r="K124" s="41"/>
      <c r="L124" s="27"/>
      <c r="M124" s="49" t="s">
        <v>28</v>
      </c>
      <c r="N124" s="61"/>
    </row>
    <row r="125" spans="2:14" ht="150" x14ac:dyDescent="0.3">
      <c r="B125" s="103" t="s">
        <v>179</v>
      </c>
      <c r="C125" s="104" t="s">
        <v>245</v>
      </c>
      <c r="D125" s="24" t="s">
        <v>13</v>
      </c>
      <c r="E125" s="48" t="s">
        <v>247</v>
      </c>
      <c r="F125" s="41"/>
      <c r="G125" s="41"/>
      <c r="H125" s="41"/>
      <c r="I125" s="43"/>
      <c r="J125" s="51" t="s">
        <v>248</v>
      </c>
      <c r="K125" s="41">
        <v>2025</v>
      </c>
      <c r="L125" s="27" t="s">
        <v>224</v>
      </c>
      <c r="M125" s="49" t="s">
        <v>185</v>
      </c>
      <c r="N125" s="61"/>
    </row>
    <row r="126" spans="2:14" ht="112.5" x14ac:dyDescent="0.3">
      <c r="B126" s="103" t="s">
        <v>179</v>
      </c>
      <c r="C126" s="104" t="s">
        <v>245</v>
      </c>
      <c r="D126" s="24" t="s">
        <v>13</v>
      </c>
      <c r="E126" s="50" t="s">
        <v>249</v>
      </c>
      <c r="F126" s="41"/>
      <c r="G126" s="41"/>
      <c r="H126" s="41"/>
      <c r="I126" s="43"/>
      <c r="J126" s="48" t="s">
        <v>250</v>
      </c>
      <c r="K126" s="41">
        <v>2022</v>
      </c>
      <c r="L126" s="27" t="s">
        <v>224</v>
      </c>
      <c r="M126" s="49" t="s">
        <v>185</v>
      </c>
      <c r="N126" s="61"/>
    </row>
    <row r="127" spans="2:14" ht="112.5" x14ac:dyDescent="0.3">
      <c r="B127" s="103" t="s">
        <v>179</v>
      </c>
      <c r="C127" s="104" t="s">
        <v>245</v>
      </c>
      <c r="D127" s="24" t="s">
        <v>30</v>
      </c>
      <c r="E127" s="52" t="s">
        <v>251</v>
      </c>
      <c r="F127" s="41">
        <v>10000</v>
      </c>
      <c r="G127" s="41" t="s">
        <v>252</v>
      </c>
      <c r="H127" s="41"/>
      <c r="I127" s="43"/>
      <c r="J127" s="48" t="s">
        <v>253</v>
      </c>
      <c r="K127" s="41" t="s">
        <v>183</v>
      </c>
      <c r="L127" s="27" t="s">
        <v>188</v>
      </c>
      <c r="M127" s="49" t="s">
        <v>185</v>
      </c>
      <c r="N127" s="61"/>
    </row>
    <row r="128" spans="2:14" ht="131.25" x14ac:dyDescent="0.3">
      <c r="B128" s="103" t="s">
        <v>179</v>
      </c>
      <c r="C128" s="104" t="s">
        <v>245</v>
      </c>
      <c r="D128" s="24" t="s">
        <v>30</v>
      </c>
      <c r="E128" s="53" t="s">
        <v>254</v>
      </c>
      <c r="F128" s="41"/>
      <c r="G128" s="41"/>
      <c r="H128" s="41"/>
      <c r="I128" s="43"/>
      <c r="J128" s="48"/>
      <c r="K128" s="41"/>
      <c r="L128" s="27"/>
      <c r="M128" s="49" t="s">
        <v>28</v>
      </c>
      <c r="N128" s="61"/>
    </row>
    <row r="129" spans="2:14" ht="56.25" x14ac:dyDescent="0.3">
      <c r="B129" s="103" t="s">
        <v>179</v>
      </c>
      <c r="C129" s="104" t="s">
        <v>245</v>
      </c>
      <c r="D129" s="24" t="s">
        <v>13</v>
      </c>
      <c r="E129" s="53" t="s">
        <v>255</v>
      </c>
      <c r="F129" s="41"/>
      <c r="G129" s="41"/>
      <c r="H129" s="41"/>
      <c r="I129" s="43"/>
      <c r="J129" s="48"/>
      <c r="K129" s="41"/>
      <c r="L129" s="27"/>
      <c r="M129" s="49" t="s">
        <v>28</v>
      </c>
      <c r="N129" s="61"/>
    </row>
    <row r="130" spans="2:14" ht="56.25" x14ac:dyDescent="0.3">
      <c r="B130" s="103" t="s">
        <v>179</v>
      </c>
      <c r="C130" s="104" t="s">
        <v>245</v>
      </c>
      <c r="D130" s="24" t="s">
        <v>30</v>
      </c>
      <c r="E130" s="53" t="s">
        <v>256</v>
      </c>
      <c r="F130" s="41"/>
      <c r="G130" s="41"/>
      <c r="H130" s="41"/>
      <c r="I130" s="43"/>
      <c r="J130" s="48"/>
      <c r="K130" s="41"/>
      <c r="L130" s="27"/>
      <c r="M130" s="49" t="s">
        <v>28</v>
      </c>
      <c r="N130" s="61"/>
    </row>
    <row r="131" spans="2:14" ht="112.5" x14ac:dyDescent="0.3">
      <c r="B131" s="103" t="s">
        <v>179</v>
      </c>
      <c r="C131" s="104" t="s">
        <v>245</v>
      </c>
      <c r="D131" s="24" t="s">
        <v>30</v>
      </c>
      <c r="E131" s="50" t="s">
        <v>257</v>
      </c>
      <c r="F131" s="41"/>
      <c r="G131" s="41"/>
      <c r="H131" s="41"/>
      <c r="I131" s="43"/>
      <c r="J131" s="48" t="s">
        <v>258</v>
      </c>
      <c r="K131" s="41" t="s">
        <v>183</v>
      </c>
      <c r="L131" s="27" t="s">
        <v>188</v>
      </c>
      <c r="M131" s="49" t="s">
        <v>185</v>
      </c>
      <c r="N131" s="61"/>
    </row>
    <row r="132" spans="2:14" ht="93.75" x14ac:dyDescent="0.3">
      <c r="B132" s="102" t="s">
        <v>179</v>
      </c>
      <c r="C132" s="101" t="s">
        <v>180</v>
      </c>
      <c r="D132" s="43" t="s">
        <v>13</v>
      </c>
      <c r="E132" s="48" t="s">
        <v>259</v>
      </c>
      <c r="F132" s="43">
        <v>5754</v>
      </c>
      <c r="G132" s="43">
        <v>2155</v>
      </c>
      <c r="H132" s="43"/>
      <c r="I132" s="43">
        <v>3599</v>
      </c>
      <c r="J132" s="54" t="s">
        <v>260</v>
      </c>
      <c r="K132" s="55">
        <v>2020</v>
      </c>
      <c r="L132" s="44" t="s">
        <v>261</v>
      </c>
      <c r="M132" s="56" t="s">
        <v>262</v>
      </c>
      <c r="N132" s="56" t="s">
        <v>263</v>
      </c>
    </row>
    <row r="133" spans="2:14" ht="112.5" x14ac:dyDescent="0.3">
      <c r="B133" s="102" t="s">
        <v>179</v>
      </c>
      <c r="C133" s="101" t="s">
        <v>180</v>
      </c>
      <c r="D133" s="43" t="s">
        <v>13</v>
      </c>
      <c r="E133" s="48" t="s">
        <v>264</v>
      </c>
      <c r="F133" s="43">
        <v>40444</v>
      </c>
      <c r="G133" s="43">
        <v>40444</v>
      </c>
      <c r="H133" s="43"/>
      <c r="I133" s="43"/>
      <c r="J133" s="54" t="s">
        <v>265</v>
      </c>
      <c r="K133" s="43" t="s">
        <v>266</v>
      </c>
      <c r="L133" s="44" t="s">
        <v>261</v>
      </c>
      <c r="M133" s="56" t="s">
        <v>262</v>
      </c>
      <c r="N133" s="56" t="s">
        <v>263</v>
      </c>
    </row>
    <row r="134" spans="2:14" ht="75" x14ac:dyDescent="0.3">
      <c r="B134" s="102" t="s">
        <v>179</v>
      </c>
      <c r="C134" s="101" t="s">
        <v>180</v>
      </c>
      <c r="D134" s="43" t="s">
        <v>30</v>
      </c>
      <c r="E134" s="48" t="s">
        <v>267</v>
      </c>
      <c r="F134" s="43">
        <v>5600</v>
      </c>
      <c r="G134" s="43"/>
      <c r="H134" s="43"/>
      <c r="I134" s="43"/>
      <c r="J134" s="54" t="s">
        <v>268</v>
      </c>
      <c r="K134" s="43" t="s">
        <v>269</v>
      </c>
      <c r="L134" s="44" t="s">
        <v>270</v>
      </c>
      <c r="M134" s="56" t="s">
        <v>271</v>
      </c>
      <c r="N134" s="61"/>
    </row>
    <row r="135" spans="2:14" ht="187.5" x14ac:dyDescent="0.3">
      <c r="B135" s="102" t="s">
        <v>179</v>
      </c>
      <c r="C135" s="101" t="s">
        <v>180</v>
      </c>
      <c r="D135" s="43" t="s">
        <v>30</v>
      </c>
      <c r="E135" s="48" t="s">
        <v>272</v>
      </c>
      <c r="F135" s="58">
        <v>49000</v>
      </c>
      <c r="G135" s="43"/>
      <c r="H135" s="43"/>
      <c r="I135" s="43"/>
      <c r="J135" s="54" t="s">
        <v>273</v>
      </c>
      <c r="K135" s="43" t="s">
        <v>269</v>
      </c>
      <c r="L135" s="44" t="s">
        <v>274</v>
      </c>
      <c r="M135" s="56" t="s">
        <v>271</v>
      </c>
      <c r="N135" s="61"/>
    </row>
    <row r="136" spans="2:14" ht="93.75" x14ac:dyDescent="0.3">
      <c r="B136" s="102" t="s">
        <v>179</v>
      </c>
      <c r="C136" s="101" t="s">
        <v>180</v>
      </c>
      <c r="D136" s="43" t="s">
        <v>30</v>
      </c>
      <c r="E136" s="48" t="s">
        <v>275</v>
      </c>
      <c r="F136" s="58">
        <v>175000</v>
      </c>
      <c r="G136" s="43"/>
      <c r="H136" s="43"/>
      <c r="I136" s="43"/>
      <c r="J136" s="54" t="s">
        <v>276</v>
      </c>
      <c r="K136" s="43" t="s">
        <v>269</v>
      </c>
      <c r="L136" s="44" t="s">
        <v>277</v>
      </c>
      <c r="M136" s="56" t="s">
        <v>271</v>
      </c>
      <c r="N136" s="61"/>
    </row>
    <row r="137" spans="2:14" ht="75" x14ac:dyDescent="0.3">
      <c r="B137" s="102" t="s">
        <v>179</v>
      </c>
      <c r="C137" s="101" t="s">
        <v>180</v>
      </c>
      <c r="D137" s="43" t="s">
        <v>30</v>
      </c>
      <c r="E137" s="48" t="s">
        <v>278</v>
      </c>
      <c r="F137" s="58">
        <v>17500</v>
      </c>
      <c r="G137" s="43"/>
      <c r="H137" s="43"/>
      <c r="I137" s="43"/>
      <c r="J137" s="54" t="s">
        <v>279</v>
      </c>
      <c r="K137" s="43" t="s">
        <v>269</v>
      </c>
      <c r="L137" s="44" t="s">
        <v>277</v>
      </c>
      <c r="M137" s="56" t="s">
        <v>271</v>
      </c>
      <c r="N137" s="61"/>
    </row>
    <row r="138" spans="2:14" ht="56.25" x14ac:dyDescent="0.3">
      <c r="B138" s="102" t="s">
        <v>179</v>
      </c>
      <c r="C138" s="101" t="s">
        <v>180</v>
      </c>
      <c r="D138" s="43" t="s">
        <v>30</v>
      </c>
      <c r="E138" s="48" t="s">
        <v>280</v>
      </c>
      <c r="F138" s="58">
        <v>2450</v>
      </c>
      <c r="G138" s="43"/>
      <c r="H138" s="43"/>
      <c r="I138" s="43"/>
      <c r="J138" s="54"/>
      <c r="K138" s="43" t="s">
        <v>269</v>
      </c>
      <c r="L138" s="44" t="s">
        <v>281</v>
      </c>
      <c r="M138" s="56" t="s">
        <v>271</v>
      </c>
      <c r="N138" s="61"/>
    </row>
    <row r="139" spans="2:14" ht="56.25" x14ac:dyDescent="0.3">
      <c r="B139" s="102" t="s">
        <v>179</v>
      </c>
      <c r="C139" s="101" t="s">
        <v>180</v>
      </c>
      <c r="D139" s="43" t="s">
        <v>30</v>
      </c>
      <c r="E139" s="48" t="s">
        <v>282</v>
      </c>
      <c r="F139" s="58">
        <v>700</v>
      </c>
      <c r="G139" s="43"/>
      <c r="H139" s="43"/>
      <c r="I139" s="43"/>
      <c r="J139" s="54"/>
      <c r="K139" s="43" t="s">
        <v>269</v>
      </c>
      <c r="L139" s="44" t="s">
        <v>281</v>
      </c>
      <c r="M139" s="56" t="s">
        <v>271</v>
      </c>
      <c r="N139" s="61"/>
    </row>
    <row r="140" spans="2:14" ht="56.25" x14ac:dyDescent="0.3">
      <c r="B140" s="102" t="s">
        <v>179</v>
      </c>
      <c r="C140" s="101" t="s">
        <v>180</v>
      </c>
      <c r="D140" s="43" t="s">
        <v>30</v>
      </c>
      <c r="E140" s="48" t="s">
        <v>283</v>
      </c>
      <c r="F140" s="58">
        <v>8000</v>
      </c>
      <c r="G140" s="43"/>
      <c r="H140" s="43"/>
      <c r="I140" s="43"/>
      <c r="J140" s="54"/>
      <c r="K140" s="43">
        <v>2019</v>
      </c>
      <c r="L140" s="44" t="s">
        <v>284</v>
      </c>
      <c r="M140" s="56" t="s">
        <v>271</v>
      </c>
      <c r="N140" s="61"/>
    </row>
    <row r="141" spans="2:14" ht="56.25" x14ac:dyDescent="0.3">
      <c r="B141" s="102" t="s">
        <v>179</v>
      </c>
      <c r="C141" s="101" t="s">
        <v>180</v>
      </c>
      <c r="D141" s="43" t="s">
        <v>30</v>
      </c>
      <c r="E141" s="48" t="s">
        <v>285</v>
      </c>
      <c r="F141" s="58"/>
      <c r="G141" s="43"/>
      <c r="H141" s="43"/>
      <c r="I141" s="43"/>
      <c r="J141" s="54"/>
      <c r="K141" s="43" t="s">
        <v>269</v>
      </c>
      <c r="L141" s="44" t="s">
        <v>284</v>
      </c>
      <c r="M141" s="56" t="s">
        <v>271</v>
      </c>
      <c r="N141" s="61"/>
    </row>
    <row r="142" spans="2:14" ht="56.25" x14ac:dyDescent="0.3">
      <c r="B142" s="102" t="s">
        <v>179</v>
      </c>
      <c r="C142" s="101" t="s">
        <v>180</v>
      </c>
      <c r="D142" s="43" t="s">
        <v>30</v>
      </c>
      <c r="E142" s="48" t="s">
        <v>286</v>
      </c>
      <c r="F142" s="58">
        <v>700</v>
      </c>
      <c r="G142" s="58">
        <v>700</v>
      </c>
      <c r="H142" s="43"/>
      <c r="I142" s="43"/>
      <c r="J142" s="54" t="s">
        <v>287</v>
      </c>
      <c r="K142" s="43">
        <v>2019</v>
      </c>
      <c r="L142" s="44" t="s">
        <v>288</v>
      </c>
      <c r="M142" s="56" t="s">
        <v>23</v>
      </c>
      <c r="N142" s="61"/>
    </row>
    <row r="143" spans="2:14" ht="75" x14ac:dyDescent="0.3">
      <c r="B143" s="102" t="s">
        <v>179</v>
      </c>
      <c r="C143" s="101" t="s">
        <v>180</v>
      </c>
      <c r="D143" s="43" t="s">
        <v>30</v>
      </c>
      <c r="E143" s="48" t="s">
        <v>289</v>
      </c>
      <c r="F143" s="58">
        <v>3300</v>
      </c>
      <c r="G143" s="58">
        <v>3300</v>
      </c>
      <c r="H143" s="43"/>
      <c r="I143" s="43"/>
      <c r="J143" s="54" t="s">
        <v>290</v>
      </c>
      <c r="K143" s="43">
        <v>2019</v>
      </c>
      <c r="L143" s="44" t="s">
        <v>288</v>
      </c>
      <c r="M143" s="56" t="s">
        <v>23</v>
      </c>
      <c r="N143" s="61"/>
    </row>
    <row r="144" spans="2:14" ht="56.25" x14ac:dyDescent="0.3">
      <c r="B144" s="102" t="s">
        <v>179</v>
      </c>
      <c r="C144" s="101" t="s">
        <v>180</v>
      </c>
      <c r="D144" s="43" t="s">
        <v>30</v>
      </c>
      <c r="E144" s="48" t="s">
        <v>291</v>
      </c>
      <c r="F144" s="58">
        <v>1700</v>
      </c>
      <c r="G144" s="58">
        <v>1700</v>
      </c>
      <c r="H144" s="43"/>
      <c r="I144" s="43"/>
      <c r="J144" s="54" t="s">
        <v>292</v>
      </c>
      <c r="K144" s="43" t="s">
        <v>293</v>
      </c>
      <c r="L144" s="44" t="s">
        <v>288</v>
      </c>
      <c r="M144" s="56" t="s">
        <v>23</v>
      </c>
      <c r="N144" s="61"/>
    </row>
    <row r="145" spans="2:14" ht="56.25" x14ac:dyDescent="0.3">
      <c r="B145" s="102" t="s">
        <v>179</v>
      </c>
      <c r="C145" s="101" t="s">
        <v>180</v>
      </c>
      <c r="D145" s="43" t="s">
        <v>30</v>
      </c>
      <c r="E145" s="48" t="s">
        <v>294</v>
      </c>
      <c r="F145" s="58">
        <v>1700</v>
      </c>
      <c r="G145" s="58">
        <v>1700</v>
      </c>
      <c r="H145" s="43"/>
      <c r="I145" s="43"/>
      <c r="J145" s="54" t="s">
        <v>295</v>
      </c>
      <c r="K145" s="43" t="s">
        <v>293</v>
      </c>
      <c r="L145" s="44" t="s">
        <v>288</v>
      </c>
      <c r="M145" s="56" t="s">
        <v>23</v>
      </c>
      <c r="N145" s="61"/>
    </row>
    <row r="146" spans="2:14" ht="56.25" x14ac:dyDescent="0.3">
      <c r="B146" s="102" t="s">
        <v>179</v>
      </c>
      <c r="C146" s="101" t="s">
        <v>180</v>
      </c>
      <c r="D146" s="43" t="s">
        <v>30</v>
      </c>
      <c r="E146" s="48" t="s">
        <v>296</v>
      </c>
      <c r="F146" s="58">
        <v>25000</v>
      </c>
      <c r="G146" s="43"/>
      <c r="H146" s="43"/>
      <c r="I146" s="43"/>
      <c r="J146" s="54" t="s">
        <v>297</v>
      </c>
      <c r="K146" s="43">
        <v>2022</v>
      </c>
      <c r="L146" s="34" t="s">
        <v>298</v>
      </c>
      <c r="M146" s="56" t="s">
        <v>299</v>
      </c>
      <c r="N146" s="56" t="s">
        <v>300</v>
      </c>
    </row>
    <row r="147" spans="2:14" ht="187.5" x14ac:dyDescent="0.3">
      <c r="B147" s="102" t="s">
        <v>179</v>
      </c>
      <c r="C147" s="101" t="s">
        <v>219</v>
      </c>
      <c r="D147" s="43" t="s">
        <v>13</v>
      </c>
      <c r="E147" s="48" t="s">
        <v>301</v>
      </c>
      <c r="F147" s="43">
        <v>2000000</v>
      </c>
      <c r="G147" s="43">
        <v>2000000</v>
      </c>
      <c r="H147" s="43"/>
      <c r="I147" s="43"/>
      <c r="J147" s="54" t="s">
        <v>302</v>
      </c>
      <c r="K147" s="43" t="s">
        <v>303</v>
      </c>
      <c r="L147" s="44" t="s">
        <v>304</v>
      </c>
      <c r="M147" s="56" t="s">
        <v>262</v>
      </c>
      <c r="N147" s="56" t="s">
        <v>263</v>
      </c>
    </row>
    <row r="148" spans="2:14" ht="75" x14ac:dyDescent="0.3">
      <c r="B148" s="102" t="s">
        <v>179</v>
      </c>
      <c r="C148" s="101" t="s">
        <v>219</v>
      </c>
      <c r="D148" s="43" t="s">
        <v>13</v>
      </c>
      <c r="E148" s="48" t="s">
        <v>305</v>
      </c>
      <c r="F148" s="43">
        <v>125000</v>
      </c>
      <c r="G148" s="43">
        <v>125000</v>
      </c>
      <c r="H148" s="43"/>
      <c r="I148" s="43"/>
      <c r="J148" s="54" t="s">
        <v>306</v>
      </c>
      <c r="K148" s="43" t="s">
        <v>293</v>
      </c>
      <c r="L148" s="44" t="s">
        <v>307</v>
      </c>
      <c r="M148" s="56" t="s">
        <v>262</v>
      </c>
      <c r="N148" s="56" t="s">
        <v>263</v>
      </c>
    </row>
    <row r="149" spans="2:14" ht="56.25" x14ac:dyDescent="0.3">
      <c r="B149" s="102" t="s">
        <v>179</v>
      </c>
      <c r="C149" s="101" t="s">
        <v>219</v>
      </c>
      <c r="D149" s="43" t="s">
        <v>13</v>
      </c>
      <c r="E149" s="48" t="s">
        <v>308</v>
      </c>
      <c r="F149" s="43">
        <v>550000</v>
      </c>
      <c r="G149" s="43">
        <v>550000</v>
      </c>
      <c r="H149" s="43"/>
      <c r="I149" s="43"/>
      <c r="J149" s="54" t="s">
        <v>309</v>
      </c>
      <c r="K149" s="43" t="s">
        <v>310</v>
      </c>
      <c r="L149" s="44" t="s">
        <v>60</v>
      </c>
      <c r="M149" s="56" t="s">
        <v>262</v>
      </c>
      <c r="N149" s="56" t="s">
        <v>311</v>
      </c>
    </row>
    <row r="150" spans="2:14" ht="56.25" x14ac:dyDescent="0.3">
      <c r="B150" s="102" t="s">
        <v>179</v>
      </c>
      <c r="C150" s="101" t="s">
        <v>219</v>
      </c>
      <c r="D150" s="43" t="s">
        <v>13</v>
      </c>
      <c r="E150" s="48" t="s">
        <v>312</v>
      </c>
      <c r="F150" s="43">
        <v>40000</v>
      </c>
      <c r="G150" s="43">
        <v>40000</v>
      </c>
      <c r="H150" s="43"/>
      <c r="I150" s="43"/>
      <c r="J150" s="54" t="s">
        <v>313</v>
      </c>
      <c r="K150" s="43" t="s">
        <v>266</v>
      </c>
      <c r="L150" s="44" t="s">
        <v>174</v>
      </c>
      <c r="M150" s="56" t="s">
        <v>262</v>
      </c>
      <c r="N150" s="56" t="s">
        <v>311</v>
      </c>
    </row>
    <row r="151" spans="2:14" ht="93.75" x14ac:dyDescent="0.3">
      <c r="B151" s="102" t="s">
        <v>179</v>
      </c>
      <c r="C151" s="101" t="s">
        <v>219</v>
      </c>
      <c r="D151" s="43" t="s">
        <v>13</v>
      </c>
      <c r="E151" s="48" t="s">
        <v>314</v>
      </c>
      <c r="F151" s="43">
        <v>100000</v>
      </c>
      <c r="G151" s="43">
        <v>100000</v>
      </c>
      <c r="H151" s="43"/>
      <c r="I151" s="43"/>
      <c r="J151" s="54" t="s">
        <v>315</v>
      </c>
      <c r="K151" s="43" t="s">
        <v>316</v>
      </c>
      <c r="L151" s="44" t="s">
        <v>174</v>
      </c>
      <c r="M151" s="56" t="s">
        <v>262</v>
      </c>
      <c r="N151" s="56" t="s">
        <v>311</v>
      </c>
    </row>
    <row r="152" spans="2:14" ht="75" x14ac:dyDescent="0.3">
      <c r="B152" s="102" t="s">
        <v>179</v>
      </c>
      <c r="C152" s="101" t="s">
        <v>219</v>
      </c>
      <c r="D152" s="43" t="s">
        <v>13</v>
      </c>
      <c r="E152" s="48" t="s">
        <v>317</v>
      </c>
      <c r="F152" s="43">
        <v>10000</v>
      </c>
      <c r="G152" s="43">
        <v>10000</v>
      </c>
      <c r="H152" s="43"/>
      <c r="I152" s="43"/>
      <c r="J152" s="54" t="s">
        <v>318</v>
      </c>
      <c r="K152" s="43" t="s">
        <v>319</v>
      </c>
      <c r="L152" s="44" t="s">
        <v>174</v>
      </c>
      <c r="M152" s="56" t="s">
        <v>262</v>
      </c>
      <c r="N152" s="56" t="s">
        <v>311</v>
      </c>
    </row>
    <row r="153" spans="2:14" ht="56.25" x14ac:dyDescent="0.3">
      <c r="B153" s="102" t="s">
        <v>179</v>
      </c>
      <c r="C153" s="101" t="s">
        <v>219</v>
      </c>
      <c r="D153" s="43" t="s">
        <v>13</v>
      </c>
      <c r="E153" s="48" t="s">
        <v>320</v>
      </c>
      <c r="F153" s="43">
        <v>5000</v>
      </c>
      <c r="G153" s="43">
        <v>5000</v>
      </c>
      <c r="H153" s="43"/>
      <c r="I153" s="43"/>
      <c r="J153" s="54" t="s">
        <v>321</v>
      </c>
      <c r="K153" s="43" t="s">
        <v>322</v>
      </c>
      <c r="L153" s="44" t="s">
        <v>174</v>
      </c>
      <c r="M153" s="56" t="s">
        <v>262</v>
      </c>
      <c r="N153" s="56" t="s">
        <v>263</v>
      </c>
    </row>
    <row r="154" spans="2:14" ht="187.5" x14ac:dyDescent="0.3">
      <c r="B154" s="102" t="s">
        <v>179</v>
      </c>
      <c r="C154" s="101" t="s">
        <v>219</v>
      </c>
      <c r="D154" s="43" t="s">
        <v>13</v>
      </c>
      <c r="E154" s="48" t="s">
        <v>323</v>
      </c>
      <c r="F154" s="43">
        <v>450000</v>
      </c>
      <c r="G154" s="43">
        <v>450000</v>
      </c>
      <c r="H154" s="43"/>
      <c r="I154" s="43"/>
      <c r="J154" s="54" t="s">
        <v>324</v>
      </c>
      <c r="K154" s="43" t="s">
        <v>325</v>
      </c>
      <c r="L154" s="44" t="s">
        <v>326</v>
      </c>
      <c r="M154" s="56" t="s">
        <v>262</v>
      </c>
      <c r="N154" s="56" t="s">
        <v>263</v>
      </c>
    </row>
    <row r="155" spans="2:14" ht="56.25" x14ac:dyDescent="0.3">
      <c r="B155" s="102" t="s">
        <v>179</v>
      </c>
      <c r="C155" s="101" t="s">
        <v>219</v>
      </c>
      <c r="D155" s="43" t="s">
        <v>13</v>
      </c>
      <c r="E155" s="48" t="s">
        <v>327</v>
      </c>
      <c r="F155" s="43">
        <v>21500</v>
      </c>
      <c r="G155" s="43">
        <v>21500</v>
      </c>
      <c r="H155" s="43"/>
      <c r="I155" s="43"/>
      <c r="J155" s="54" t="s">
        <v>328</v>
      </c>
      <c r="K155" s="43" t="s">
        <v>319</v>
      </c>
      <c r="L155" s="44" t="s">
        <v>326</v>
      </c>
      <c r="M155" s="56" t="s">
        <v>262</v>
      </c>
      <c r="N155" s="56" t="s">
        <v>263</v>
      </c>
    </row>
    <row r="156" spans="2:14" ht="56.25" x14ac:dyDescent="0.3">
      <c r="B156" s="102" t="s">
        <v>179</v>
      </c>
      <c r="C156" s="101" t="s">
        <v>219</v>
      </c>
      <c r="D156" s="43" t="s">
        <v>13</v>
      </c>
      <c r="E156" s="48" t="s">
        <v>329</v>
      </c>
      <c r="F156" s="43">
        <v>45000</v>
      </c>
      <c r="G156" s="43">
        <v>45000</v>
      </c>
      <c r="H156" s="43"/>
      <c r="I156" s="43"/>
      <c r="J156" s="54" t="s">
        <v>330</v>
      </c>
      <c r="K156" s="43" t="s">
        <v>293</v>
      </c>
      <c r="L156" s="44" t="s">
        <v>326</v>
      </c>
      <c r="M156" s="56" t="s">
        <v>262</v>
      </c>
      <c r="N156" s="56" t="s">
        <v>263</v>
      </c>
    </row>
    <row r="157" spans="2:14" ht="56.25" x14ac:dyDescent="0.3">
      <c r="B157" s="102" t="s">
        <v>179</v>
      </c>
      <c r="C157" s="101" t="s">
        <v>219</v>
      </c>
      <c r="D157" s="43" t="s">
        <v>13</v>
      </c>
      <c r="E157" s="48" t="s">
        <v>331</v>
      </c>
      <c r="F157" s="43">
        <v>1700</v>
      </c>
      <c r="G157" s="43">
        <v>1700</v>
      </c>
      <c r="H157" s="43"/>
      <c r="I157" s="43"/>
      <c r="J157" s="54" t="s">
        <v>332</v>
      </c>
      <c r="K157" s="43" t="s">
        <v>333</v>
      </c>
      <c r="L157" s="44" t="s">
        <v>326</v>
      </c>
      <c r="M157" s="56" t="s">
        <v>262</v>
      </c>
      <c r="N157" s="56" t="s">
        <v>263</v>
      </c>
    </row>
    <row r="158" spans="2:14" ht="112.5" x14ac:dyDescent="0.3">
      <c r="B158" s="102" t="s">
        <v>179</v>
      </c>
      <c r="C158" s="101" t="s">
        <v>219</v>
      </c>
      <c r="D158" s="43" t="s">
        <v>13</v>
      </c>
      <c r="E158" s="48" t="s">
        <v>334</v>
      </c>
      <c r="F158" s="43">
        <v>85000</v>
      </c>
      <c r="G158" s="43">
        <v>65000</v>
      </c>
      <c r="H158" s="43">
        <v>20000</v>
      </c>
      <c r="I158" s="43"/>
      <c r="J158" s="54" t="s">
        <v>335</v>
      </c>
      <c r="K158" s="43" t="s">
        <v>336</v>
      </c>
      <c r="L158" s="44" t="s">
        <v>337</v>
      </c>
      <c r="M158" s="56" t="s">
        <v>262</v>
      </c>
      <c r="N158" s="56" t="s">
        <v>338</v>
      </c>
    </row>
    <row r="159" spans="2:14" ht="56.25" x14ac:dyDescent="0.3">
      <c r="B159" s="102" t="s">
        <v>179</v>
      </c>
      <c r="C159" s="101" t="s">
        <v>219</v>
      </c>
      <c r="D159" s="43" t="s">
        <v>13</v>
      </c>
      <c r="E159" s="48" t="s">
        <v>339</v>
      </c>
      <c r="F159" s="43">
        <v>30000</v>
      </c>
      <c r="G159" s="43">
        <v>3000</v>
      </c>
      <c r="H159" s="43">
        <v>27000</v>
      </c>
      <c r="I159" s="43"/>
      <c r="J159" s="54" t="s">
        <v>340</v>
      </c>
      <c r="K159" s="43" t="s">
        <v>336</v>
      </c>
      <c r="L159" s="44" t="s">
        <v>337</v>
      </c>
      <c r="M159" s="56" t="s">
        <v>262</v>
      </c>
      <c r="N159" s="56" t="s">
        <v>341</v>
      </c>
    </row>
    <row r="160" spans="2:14" ht="75" x14ac:dyDescent="0.3">
      <c r="B160" s="102" t="s">
        <v>179</v>
      </c>
      <c r="C160" s="101" t="s">
        <v>219</v>
      </c>
      <c r="D160" s="43" t="s">
        <v>13</v>
      </c>
      <c r="E160" s="48" t="s">
        <v>342</v>
      </c>
      <c r="F160" s="43">
        <v>60000</v>
      </c>
      <c r="G160" s="43">
        <v>10000</v>
      </c>
      <c r="H160" s="43">
        <v>50000</v>
      </c>
      <c r="I160" s="43"/>
      <c r="J160" s="54" t="s">
        <v>343</v>
      </c>
      <c r="K160" s="43" t="s">
        <v>344</v>
      </c>
      <c r="L160" s="44" t="s">
        <v>337</v>
      </c>
      <c r="M160" s="56" t="s">
        <v>262</v>
      </c>
      <c r="N160" s="56" t="s">
        <v>341</v>
      </c>
    </row>
    <row r="161" spans="2:14" ht="112.5" x14ac:dyDescent="0.3">
      <c r="B161" s="102" t="s">
        <v>179</v>
      </c>
      <c r="C161" s="101" t="s">
        <v>219</v>
      </c>
      <c r="D161" s="43" t="s">
        <v>13</v>
      </c>
      <c r="E161" s="48" t="s">
        <v>345</v>
      </c>
      <c r="F161" s="43">
        <v>130000</v>
      </c>
      <c r="G161" s="43">
        <v>130000</v>
      </c>
      <c r="H161" s="43"/>
      <c r="I161" s="43"/>
      <c r="J161" s="54" t="s">
        <v>346</v>
      </c>
      <c r="K161" s="43" t="s">
        <v>310</v>
      </c>
      <c r="L161" s="44" t="s">
        <v>337</v>
      </c>
      <c r="M161" s="56" t="s">
        <v>262</v>
      </c>
      <c r="N161" s="56" t="s">
        <v>263</v>
      </c>
    </row>
    <row r="162" spans="2:14" ht="56.25" x14ac:dyDescent="0.3">
      <c r="B162" s="102" t="s">
        <v>179</v>
      </c>
      <c r="C162" s="101" t="s">
        <v>219</v>
      </c>
      <c r="D162" s="43" t="s">
        <v>13</v>
      </c>
      <c r="E162" s="48" t="s">
        <v>347</v>
      </c>
      <c r="F162" s="43">
        <v>160000</v>
      </c>
      <c r="G162" s="43">
        <v>160000</v>
      </c>
      <c r="H162" s="43"/>
      <c r="I162" s="43"/>
      <c r="J162" s="54" t="s">
        <v>348</v>
      </c>
      <c r="K162" s="43" t="s">
        <v>349</v>
      </c>
      <c r="L162" s="44" t="s">
        <v>88</v>
      </c>
      <c r="M162" s="56" t="s">
        <v>262</v>
      </c>
      <c r="N162" s="56" t="s">
        <v>311</v>
      </c>
    </row>
    <row r="163" spans="2:14" ht="56.25" x14ac:dyDescent="0.3">
      <c r="B163" s="102" t="s">
        <v>179</v>
      </c>
      <c r="C163" s="101" t="s">
        <v>219</v>
      </c>
      <c r="D163" s="43" t="s">
        <v>13</v>
      </c>
      <c r="E163" s="48" t="s">
        <v>350</v>
      </c>
      <c r="F163" s="43">
        <v>8300</v>
      </c>
      <c r="G163" s="43">
        <v>8300</v>
      </c>
      <c r="H163" s="43"/>
      <c r="I163" s="43"/>
      <c r="J163" s="54" t="s">
        <v>351</v>
      </c>
      <c r="K163" s="43" t="s">
        <v>322</v>
      </c>
      <c r="L163" s="44" t="s">
        <v>326</v>
      </c>
      <c r="M163" s="56" t="s">
        <v>262</v>
      </c>
      <c r="N163" s="56" t="s">
        <v>311</v>
      </c>
    </row>
    <row r="164" spans="2:14" ht="112.5" x14ac:dyDescent="0.3">
      <c r="B164" s="102" t="s">
        <v>179</v>
      </c>
      <c r="C164" s="101" t="s">
        <v>219</v>
      </c>
      <c r="D164" s="43" t="s">
        <v>13</v>
      </c>
      <c r="E164" s="48" t="s">
        <v>352</v>
      </c>
      <c r="F164" s="43">
        <v>400000</v>
      </c>
      <c r="G164" s="43">
        <v>80000</v>
      </c>
      <c r="H164" s="43">
        <v>120000</v>
      </c>
      <c r="I164" s="43">
        <v>200000</v>
      </c>
      <c r="J164" s="54" t="s">
        <v>353</v>
      </c>
      <c r="K164" s="43" t="s">
        <v>354</v>
      </c>
      <c r="L164" s="44" t="s">
        <v>224</v>
      </c>
      <c r="M164" s="56" t="s">
        <v>262</v>
      </c>
      <c r="N164" s="56" t="s">
        <v>311</v>
      </c>
    </row>
    <row r="165" spans="2:14" ht="318.75" x14ac:dyDescent="0.3">
      <c r="B165" s="102" t="s">
        <v>179</v>
      </c>
      <c r="C165" s="101" t="s">
        <v>219</v>
      </c>
      <c r="D165" s="43" t="s">
        <v>13</v>
      </c>
      <c r="E165" s="48" t="s">
        <v>355</v>
      </c>
      <c r="F165" s="43">
        <v>814000</v>
      </c>
      <c r="G165" s="43">
        <v>91575</v>
      </c>
      <c r="H165" s="43">
        <v>691900</v>
      </c>
      <c r="I165" s="43">
        <v>30525</v>
      </c>
      <c r="J165" s="54" t="s">
        <v>356</v>
      </c>
      <c r="K165" s="43" t="s">
        <v>357</v>
      </c>
      <c r="L165" s="44" t="s">
        <v>224</v>
      </c>
      <c r="M165" s="56" t="s">
        <v>262</v>
      </c>
      <c r="N165" s="56" t="s">
        <v>358</v>
      </c>
    </row>
    <row r="166" spans="2:14" ht="168.75" x14ac:dyDescent="0.3">
      <c r="B166" s="102" t="s">
        <v>179</v>
      </c>
      <c r="C166" s="101" t="s">
        <v>219</v>
      </c>
      <c r="D166" s="43" t="s">
        <v>13</v>
      </c>
      <c r="E166" s="48" t="s">
        <v>359</v>
      </c>
      <c r="F166" s="43">
        <v>270000</v>
      </c>
      <c r="G166" s="43">
        <v>270000</v>
      </c>
      <c r="H166" s="43"/>
      <c r="I166" s="43"/>
      <c r="J166" s="54" t="s">
        <v>360</v>
      </c>
      <c r="K166" s="43" t="s">
        <v>361</v>
      </c>
      <c r="L166" s="44" t="s">
        <v>224</v>
      </c>
      <c r="M166" s="56" t="s">
        <v>262</v>
      </c>
      <c r="N166" s="56" t="s">
        <v>263</v>
      </c>
    </row>
    <row r="167" spans="2:14" ht="168.75" x14ac:dyDescent="0.3">
      <c r="B167" s="102" t="s">
        <v>179</v>
      </c>
      <c r="C167" s="101" t="s">
        <v>219</v>
      </c>
      <c r="D167" s="43" t="s">
        <v>13</v>
      </c>
      <c r="E167" s="48" t="s">
        <v>362</v>
      </c>
      <c r="F167" s="43">
        <v>100000</v>
      </c>
      <c r="G167" s="43">
        <v>100000</v>
      </c>
      <c r="H167" s="43"/>
      <c r="I167" s="43"/>
      <c r="J167" s="54" t="s">
        <v>363</v>
      </c>
      <c r="K167" s="43" t="s">
        <v>364</v>
      </c>
      <c r="L167" s="44" t="s">
        <v>224</v>
      </c>
      <c r="M167" s="56" t="s">
        <v>262</v>
      </c>
      <c r="N167" s="56" t="s">
        <v>311</v>
      </c>
    </row>
    <row r="168" spans="2:14" ht="168.75" x14ac:dyDescent="0.3">
      <c r="B168" s="102" t="s">
        <v>179</v>
      </c>
      <c r="C168" s="101" t="s">
        <v>219</v>
      </c>
      <c r="D168" s="43" t="s">
        <v>13</v>
      </c>
      <c r="E168" s="48" t="s">
        <v>365</v>
      </c>
      <c r="F168" s="43">
        <v>160000</v>
      </c>
      <c r="G168" s="43">
        <v>160000</v>
      </c>
      <c r="H168" s="43"/>
      <c r="I168" s="43"/>
      <c r="J168" s="54" t="s">
        <v>366</v>
      </c>
      <c r="K168" s="43" t="s">
        <v>357</v>
      </c>
      <c r="L168" s="44" t="s">
        <v>224</v>
      </c>
      <c r="M168" s="56" t="s">
        <v>262</v>
      </c>
      <c r="N168" s="56" t="s">
        <v>367</v>
      </c>
    </row>
    <row r="169" spans="2:14" ht="75" x14ac:dyDescent="0.3">
      <c r="B169" s="102" t="s">
        <v>179</v>
      </c>
      <c r="C169" s="101" t="s">
        <v>219</v>
      </c>
      <c r="D169" s="43" t="s">
        <v>13</v>
      </c>
      <c r="E169" s="48" t="s">
        <v>368</v>
      </c>
      <c r="F169" s="43">
        <v>20000</v>
      </c>
      <c r="G169" s="43">
        <v>20000</v>
      </c>
      <c r="H169" s="43"/>
      <c r="I169" s="43"/>
      <c r="J169" s="54" t="s">
        <v>369</v>
      </c>
      <c r="K169" s="43" t="s">
        <v>357</v>
      </c>
      <c r="L169" s="44" t="s">
        <v>224</v>
      </c>
      <c r="M169" s="56" t="s">
        <v>262</v>
      </c>
      <c r="N169" s="56" t="s">
        <v>370</v>
      </c>
    </row>
    <row r="170" spans="2:14" ht="56.25" x14ac:dyDescent="0.3">
      <c r="B170" s="102" t="s">
        <v>179</v>
      </c>
      <c r="C170" s="101" t="s">
        <v>219</v>
      </c>
      <c r="D170" s="43" t="s">
        <v>13</v>
      </c>
      <c r="E170" s="48" t="s">
        <v>371</v>
      </c>
      <c r="F170" s="43">
        <v>70000</v>
      </c>
      <c r="G170" s="43">
        <v>65000</v>
      </c>
      <c r="H170" s="43"/>
      <c r="I170" s="43">
        <v>5000</v>
      </c>
      <c r="J170" s="54" t="s">
        <v>372</v>
      </c>
      <c r="K170" s="43" t="s">
        <v>373</v>
      </c>
      <c r="L170" s="44" t="s">
        <v>224</v>
      </c>
      <c r="M170" s="56" t="s">
        <v>262</v>
      </c>
      <c r="N170" s="56" t="s">
        <v>370</v>
      </c>
    </row>
    <row r="171" spans="2:14" ht="150" x14ac:dyDescent="0.3">
      <c r="B171" s="102" t="s">
        <v>179</v>
      </c>
      <c r="C171" s="101" t="s">
        <v>219</v>
      </c>
      <c r="D171" s="43" t="s">
        <v>13</v>
      </c>
      <c r="E171" s="48" t="s">
        <v>374</v>
      </c>
      <c r="F171" s="43">
        <v>200000</v>
      </c>
      <c r="G171" s="43">
        <v>20000</v>
      </c>
      <c r="H171" s="43">
        <v>180000</v>
      </c>
      <c r="I171" s="43"/>
      <c r="J171" s="54" t="s">
        <v>375</v>
      </c>
      <c r="K171" s="43" t="s">
        <v>354</v>
      </c>
      <c r="L171" s="44" t="s">
        <v>224</v>
      </c>
      <c r="M171" s="56" t="s">
        <v>262</v>
      </c>
      <c r="N171" s="56" t="s">
        <v>341</v>
      </c>
    </row>
    <row r="172" spans="2:14" ht="93.75" x14ac:dyDescent="0.3">
      <c r="B172" s="102" t="s">
        <v>179</v>
      </c>
      <c r="C172" s="101" t="s">
        <v>219</v>
      </c>
      <c r="D172" s="43" t="s">
        <v>13</v>
      </c>
      <c r="E172" s="48" t="s">
        <v>376</v>
      </c>
      <c r="F172" s="43">
        <v>25000</v>
      </c>
      <c r="G172" s="43">
        <v>25000</v>
      </c>
      <c r="H172" s="43"/>
      <c r="I172" s="43"/>
      <c r="J172" s="54" t="s">
        <v>377</v>
      </c>
      <c r="K172" s="43" t="s">
        <v>378</v>
      </c>
      <c r="L172" s="44" t="s">
        <v>224</v>
      </c>
      <c r="M172" s="56" t="s">
        <v>262</v>
      </c>
      <c r="N172" s="56" t="s">
        <v>263</v>
      </c>
    </row>
    <row r="173" spans="2:14" ht="281.25" x14ac:dyDescent="0.3">
      <c r="B173" s="102" t="s">
        <v>179</v>
      </c>
      <c r="C173" s="101" t="s">
        <v>219</v>
      </c>
      <c r="D173" s="43" t="s">
        <v>13</v>
      </c>
      <c r="E173" s="48" t="s">
        <v>379</v>
      </c>
      <c r="F173" s="43">
        <v>0</v>
      </c>
      <c r="G173" s="43"/>
      <c r="H173" s="43"/>
      <c r="I173" s="43"/>
      <c r="J173" s="54" t="s">
        <v>380</v>
      </c>
      <c r="K173" s="43" t="s">
        <v>381</v>
      </c>
      <c r="L173" s="44" t="s">
        <v>44</v>
      </c>
      <c r="M173" s="56" t="s">
        <v>262</v>
      </c>
      <c r="N173" s="56" t="s">
        <v>367</v>
      </c>
    </row>
    <row r="174" spans="2:14" ht="56.25" x14ac:dyDescent="0.3">
      <c r="B174" s="102" t="s">
        <v>179</v>
      </c>
      <c r="C174" s="101" t="s">
        <v>219</v>
      </c>
      <c r="D174" s="43" t="s">
        <v>13</v>
      </c>
      <c r="E174" s="48" t="s">
        <v>382</v>
      </c>
      <c r="F174" s="43">
        <v>150000</v>
      </c>
      <c r="G174" s="43"/>
      <c r="H174" s="43"/>
      <c r="I174" s="43"/>
      <c r="J174" s="54" t="s">
        <v>383</v>
      </c>
      <c r="K174" s="43" t="s">
        <v>325</v>
      </c>
      <c r="L174" s="44" t="s">
        <v>60</v>
      </c>
      <c r="M174" s="56" t="s">
        <v>262</v>
      </c>
      <c r="N174" s="56" t="s">
        <v>263</v>
      </c>
    </row>
    <row r="175" spans="2:14" ht="93.75" x14ac:dyDescent="0.3">
      <c r="B175" s="102" t="s">
        <v>179</v>
      </c>
      <c r="C175" s="101" t="s">
        <v>219</v>
      </c>
      <c r="D175" s="43" t="s">
        <v>13</v>
      </c>
      <c r="E175" s="48" t="s">
        <v>384</v>
      </c>
      <c r="F175" s="43">
        <v>500000</v>
      </c>
      <c r="G175" s="43">
        <v>25000</v>
      </c>
      <c r="H175" s="43"/>
      <c r="I175" s="43">
        <v>25000</v>
      </c>
      <c r="J175" s="54" t="s">
        <v>385</v>
      </c>
      <c r="K175" s="43" t="s">
        <v>357</v>
      </c>
      <c r="L175" s="44" t="s">
        <v>60</v>
      </c>
      <c r="M175" s="56" t="s">
        <v>262</v>
      </c>
      <c r="N175" s="56" t="s">
        <v>367</v>
      </c>
    </row>
    <row r="176" spans="2:14" ht="56.25" x14ac:dyDescent="0.3">
      <c r="B176" s="102" t="s">
        <v>179</v>
      </c>
      <c r="C176" s="101" t="s">
        <v>219</v>
      </c>
      <c r="D176" s="43" t="s">
        <v>13</v>
      </c>
      <c r="E176" s="48" t="s">
        <v>386</v>
      </c>
      <c r="F176" s="43">
        <v>6000</v>
      </c>
      <c r="G176" s="43"/>
      <c r="H176" s="43"/>
      <c r="I176" s="43"/>
      <c r="J176" s="54"/>
      <c r="K176" s="43" t="s">
        <v>364</v>
      </c>
      <c r="L176" s="44" t="s">
        <v>277</v>
      </c>
      <c r="M176" s="56" t="s">
        <v>271</v>
      </c>
      <c r="N176" s="61"/>
    </row>
    <row r="177" spans="2:14" ht="56.25" x14ac:dyDescent="0.3">
      <c r="B177" s="102" t="s">
        <v>179</v>
      </c>
      <c r="C177" s="101" t="s">
        <v>219</v>
      </c>
      <c r="D177" s="43" t="s">
        <v>13</v>
      </c>
      <c r="E177" s="48" t="s">
        <v>387</v>
      </c>
      <c r="F177" s="58">
        <v>5000</v>
      </c>
      <c r="G177" s="43"/>
      <c r="H177" s="43"/>
      <c r="I177" s="43"/>
      <c r="J177" s="54" t="s">
        <v>388</v>
      </c>
      <c r="K177" s="43" t="s">
        <v>364</v>
      </c>
      <c r="L177" s="44" t="s">
        <v>284</v>
      </c>
      <c r="M177" s="56" t="s">
        <v>271</v>
      </c>
      <c r="N177" s="61"/>
    </row>
    <row r="178" spans="2:14" ht="56.25" x14ac:dyDescent="0.3">
      <c r="B178" s="102" t="s">
        <v>179</v>
      </c>
      <c r="C178" s="101" t="s">
        <v>219</v>
      </c>
      <c r="D178" s="43" t="s">
        <v>13</v>
      </c>
      <c r="E178" s="48" t="s">
        <v>389</v>
      </c>
      <c r="F178" s="58">
        <v>26331</v>
      </c>
      <c r="G178" s="58">
        <v>26331</v>
      </c>
      <c r="H178" s="43"/>
      <c r="I178" s="43"/>
      <c r="J178" s="54"/>
      <c r="K178" s="43">
        <v>2018</v>
      </c>
      <c r="L178" s="44" t="s">
        <v>284</v>
      </c>
      <c r="M178" s="56" t="s">
        <v>271</v>
      </c>
      <c r="N178" s="61"/>
    </row>
    <row r="179" spans="2:14" ht="93.75" x14ac:dyDescent="0.3">
      <c r="B179" s="102" t="s">
        <v>179</v>
      </c>
      <c r="C179" s="101" t="s">
        <v>219</v>
      </c>
      <c r="D179" s="43" t="s">
        <v>13</v>
      </c>
      <c r="E179" s="48" t="s">
        <v>390</v>
      </c>
      <c r="F179" s="58">
        <v>150000</v>
      </c>
      <c r="G179" s="43"/>
      <c r="H179" s="43"/>
      <c r="I179" s="43"/>
      <c r="J179" s="54"/>
      <c r="K179" s="43" t="s">
        <v>364</v>
      </c>
      <c r="L179" s="44" t="s">
        <v>277</v>
      </c>
      <c r="M179" s="56" t="s">
        <v>271</v>
      </c>
      <c r="N179" s="61"/>
    </row>
    <row r="180" spans="2:14" ht="56.25" x14ac:dyDescent="0.3">
      <c r="B180" s="102" t="s">
        <v>179</v>
      </c>
      <c r="C180" s="101" t="s">
        <v>219</v>
      </c>
      <c r="D180" s="43" t="s">
        <v>13</v>
      </c>
      <c r="E180" s="48" t="s">
        <v>391</v>
      </c>
      <c r="F180" s="43">
        <v>0</v>
      </c>
      <c r="G180" s="43"/>
      <c r="H180" s="43"/>
      <c r="I180" s="43"/>
      <c r="J180" s="54"/>
      <c r="K180" s="43" t="s">
        <v>392</v>
      </c>
      <c r="L180" s="44" t="s">
        <v>277</v>
      </c>
      <c r="M180" s="56" t="s">
        <v>271</v>
      </c>
      <c r="N180" s="61"/>
    </row>
    <row r="181" spans="2:14" ht="56.25" x14ac:dyDescent="0.3">
      <c r="B181" s="102" t="s">
        <v>179</v>
      </c>
      <c r="C181" s="101" t="s">
        <v>219</v>
      </c>
      <c r="D181" s="43" t="s">
        <v>13</v>
      </c>
      <c r="E181" s="48" t="s">
        <v>393</v>
      </c>
      <c r="F181" s="58">
        <v>250000</v>
      </c>
      <c r="G181" s="43"/>
      <c r="H181" s="43"/>
      <c r="I181" s="43"/>
      <c r="J181" s="54"/>
      <c r="K181" s="43" t="s">
        <v>364</v>
      </c>
      <c r="L181" s="44" t="s">
        <v>277</v>
      </c>
      <c r="M181" s="56" t="s">
        <v>271</v>
      </c>
      <c r="N181" s="61"/>
    </row>
    <row r="182" spans="2:14" ht="56.25" x14ac:dyDescent="0.3">
      <c r="B182" s="102" t="s">
        <v>179</v>
      </c>
      <c r="C182" s="101" t="s">
        <v>219</v>
      </c>
      <c r="D182" s="43" t="s">
        <v>13</v>
      </c>
      <c r="E182" s="48" t="s">
        <v>394</v>
      </c>
      <c r="F182" s="58">
        <v>200000</v>
      </c>
      <c r="G182" s="43"/>
      <c r="H182" s="43"/>
      <c r="I182" s="43"/>
      <c r="J182" s="54"/>
      <c r="K182" s="43" t="s">
        <v>316</v>
      </c>
      <c r="L182" s="44" t="s">
        <v>277</v>
      </c>
      <c r="M182" s="56" t="s">
        <v>271</v>
      </c>
      <c r="N182" s="61"/>
    </row>
    <row r="183" spans="2:14" ht="56.25" x14ac:dyDescent="0.3">
      <c r="B183" s="102" t="s">
        <v>179</v>
      </c>
      <c r="C183" s="101" t="s">
        <v>219</v>
      </c>
      <c r="D183" s="43" t="s">
        <v>13</v>
      </c>
      <c r="E183" s="48" t="s">
        <v>395</v>
      </c>
      <c r="F183" s="58">
        <v>15000</v>
      </c>
      <c r="G183" s="43"/>
      <c r="H183" s="43"/>
      <c r="I183" s="43"/>
      <c r="J183" s="54"/>
      <c r="K183" s="58" t="s">
        <v>396</v>
      </c>
      <c r="L183" s="44" t="s">
        <v>277</v>
      </c>
      <c r="M183" s="56" t="s">
        <v>271</v>
      </c>
      <c r="N183" s="61"/>
    </row>
    <row r="184" spans="2:14" ht="56.25" x14ac:dyDescent="0.3">
      <c r="B184" s="102" t="s">
        <v>179</v>
      </c>
      <c r="C184" s="101" t="s">
        <v>219</v>
      </c>
      <c r="D184" s="43" t="s">
        <v>13</v>
      </c>
      <c r="E184" s="48" t="s">
        <v>397</v>
      </c>
      <c r="F184" s="58">
        <v>10000</v>
      </c>
      <c r="G184" s="43"/>
      <c r="H184" s="43"/>
      <c r="I184" s="43"/>
      <c r="J184" s="54"/>
      <c r="K184" s="43">
        <v>2017</v>
      </c>
      <c r="L184" s="44" t="s">
        <v>277</v>
      </c>
      <c r="M184" s="56" t="s">
        <v>271</v>
      </c>
      <c r="N184" s="61"/>
    </row>
    <row r="185" spans="2:14" ht="56.25" x14ac:dyDescent="0.3">
      <c r="B185" s="102" t="s">
        <v>179</v>
      </c>
      <c r="C185" s="101" t="s">
        <v>219</v>
      </c>
      <c r="D185" s="43" t="s">
        <v>13</v>
      </c>
      <c r="E185" s="48" t="s">
        <v>398</v>
      </c>
      <c r="F185" s="58">
        <v>100000</v>
      </c>
      <c r="G185" s="43"/>
      <c r="H185" s="43"/>
      <c r="I185" s="43"/>
      <c r="J185" s="54"/>
      <c r="K185" s="43" t="s">
        <v>364</v>
      </c>
      <c r="L185" s="44" t="s">
        <v>277</v>
      </c>
      <c r="M185" s="56" t="s">
        <v>271</v>
      </c>
      <c r="N185" s="61"/>
    </row>
    <row r="186" spans="2:14" ht="56.25" x14ac:dyDescent="0.3">
      <c r="B186" s="102" t="s">
        <v>179</v>
      </c>
      <c r="C186" s="101" t="s">
        <v>219</v>
      </c>
      <c r="D186" s="43" t="s">
        <v>13</v>
      </c>
      <c r="E186" s="48" t="s">
        <v>399</v>
      </c>
      <c r="F186" s="58">
        <v>15582</v>
      </c>
      <c r="G186" s="43"/>
      <c r="H186" s="43"/>
      <c r="I186" s="43"/>
      <c r="J186" s="54"/>
      <c r="K186" s="43">
        <v>2017</v>
      </c>
      <c r="L186" s="44" t="s">
        <v>277</v>
      </c>
      <c r="M186" s="56" t="s">
        <v>271</v>
      </c>
      <c r="N186" s="61"/>
    </row>
    <row r="187" spans="2:14" ht="56.25" x14ac:dyDescent="0.3">
      <c r="B187" s="102" t="s">
        <v>179</v>
      </c>
      <c r="C187" s="101" t="s">
        <v>219</v>
      </c>
      <c r="D187" s="43" t="s">
        <v>13</v>
      </c>
      <c r="E187" s="48" t="s">
        <v>400</v>
      </c>
      <c r="F187" s="58">
        <v>10000</v>
      </c>
      <c r="G187" s="43"/>
      <c r="H187" s="43"/>
      <c r="I187" s="43"/>
      <c r="J187" s="54"/>
      <c r="K187" s="43" t="s">
        <v>319</v>
      </c>
      <c r="L187" s="44" t="s">
        <v>277</v>
      </c>
      <c r="M187" s="56" t="s">
        <v>271</v>
      </c>
      <c r="N187" s="61" t="s">
        <v>401</v>
      </c>
    </row>
    <row r="188" spans="2:14" ht="56.25" x14ac:dyDescent="0.3">
      <c r="B188" s="102" t="s">
        <v>179</v>
      </c>
      <c r="C188" s="101" t="s">
        <v>219</v>
      </c>
      <c r="D188" s="43" t="s">
        <v>13</v>
      </c>
      <c r="E188" s="48" t="s">
        <v>402</v>
      </c>
      <c r="F188" s="58">
        <v>35000</v>
      </c>
      <c r="G188" s="58">
        <v>35000</v>
      </c>
      <c r="H188" s="43"/>
      <c r="I188" s="43"/>
      <c r="J188" s="54"/>
      <c r="K188" s="43" t="s">
        <v>333</v>
      </c>
      <c r="L188" s="44" t="s">
        <v>277</v>
      </c>
      <c r="M188" s="56" t="s">
        <v>271</v>
      </c>
      <c r="N188" s="61"/>
    </row>
    <row r="189" spans="2:14" ht="56.25" x14ac:dyDescent="0.3">
      <c r="B189" s="102" t="s">
        <v>179</v>
      </c>
      <c r="C189" s="101" t="s">
        <v>219</v>
      </c>
      <c r="D189" s="43" t="s">
        <v>13</v>
      </c>
      <c r="E189" s="48" t="s">
        <v>403</v>
      </c>
      <c r="F189" s="58">
        <v>1193</v>
      </c>
      <c r="G189" s="58">
        <v>1193</v>
      </c>
      <c r="H189" s="43"/>
      <c r="I189" s="43"/>
      <c r="J189" s="54"/>
      <c r="K189" s="43" t="s">
        <v>333</v>
      </c>
      <c r="L189" s="44" t="s">
        <v>277</v>
      </c>
      <c r="M189" s="56" t="s">
        <v>271</v>
      </c>
      <c r="N189" s="61"/>
    </row>
    <row r="190" spans="2:14" ht="56.25" x14ac:dyDescent="0.3">
      <c r="B190" s="102" t="s">
        <v>179</v>
      </c>
      <c r="C190" s="101" t="s">
        <v>219</v>
      </c>
      <c r="D190" s="43" t="s">
        <v>13</v>
      </c>
      <c r="E190" s="48" t="s">
        <v>404</v>
      </c>
      <c r="F190" s="58">
        <v>220000</v>
      </c>
      <c r="G190" s="43"/>
      <c r="H190" s="43"/>
      <c r="I190" s="43"/>
      <c r="J190" s="54"/>
      <c r="K190" s="43" t="s">
        <v>364</v>
      </c>
      <c r="L190" s="44" t="s">
        <v>277</v>
      </c>
      <c r="M190" s="56" t="s">
        <v>271</v>
      </c>
      <c r="N190" s="61"/>
    </row>
    <row r="191" spans="2:14" ht="56.25" x14ac:dyDescent="0.3">
      <c r="B191" s="102" t="s">
        <v>179</v>
      </c>
      <c r="C191" s="101" t="s">
        <v>219</v>
      </c>
      <c r="D191" s="43" t="s">
        <v>13</v>
      </c>
      <c r="E191" s="48" t="s">
        <v>405</v>
      </c>
      <c r="F191" s="58">
        <v>150000</v>
      </c>
      <c r="G191" s="43"/>
      <c r="H191" s="43"/>
      <c r="I191" s="43"/>
      <c r="J191" s="54"/>
      <c r="K191" s="43" t="s">
        <v>364</v>
      </c>
      <c r="L191" s="44" t="s">
        <v>277</v>
      </c>
      <c r="M191" s="56" t="s">
        <v>271</v>
      </c>
      <c r="N191" s="61"/>
    </row>
    <row r="192" spans="2:14" ht="56.25" x14ac:dyDescent="0.3">
      <c r="B192" s="102" t="s">
        <v>179</v>
      </c>
      <c r="C192" s="101" t="s">
        <v>219</v>
      </c>
      <c r="D192" s="43" t="s">
        <v>13</v>
      </c>
      <c r="E192" s="48" t="s">
        <v>406</v>
      </c>
      <c r="F192" s="58">
        <v>20000</v>
      </c>
      <c r="G192" s="58">
        <v>20000</v>
      </c>
      <c r="H192" s="43"/>
      <c r="I192" s="43"/>
      <c r="J192" s="54"/>
      <c r="K192" s="43" t="s">
        <v>319</v>
      </c>
      <c r="L192" s="44" t="s">
        <v>277</v>
      </c>
      <c r="M192" s="56" t="s">
        <v>271</v>
      </c>
      <c r="N192" s="61"/>
    </row>
    <row r="193" spans="2:14" ht="56.25" x14ac:dyDescent="0.3">
      <c r="B193" s="102" t="s">
        <v>179</v>
      </c>
      <c r="C193" s="101" t="s">
        <v>219</v>
      </c>
      <c r="D193" s="43" t="s">
        <v>13</v>
      </c>
      <c r="E193" s="48" t="s">
        <v>407</v>
      </c>
      <c r="F193" s="58">
        <v>5000</v>
      </c>
      <c r="G193" s="58">
        <v>5000</v>
      </c>
      <c r="H193" s="43"/>
      <c r="I193" s="43"/>
      <c r="J193" s="54"/>
      <c r="K193" s="43">
        <v>2018</v>
      </c>
      <c r="L193" s="44" t="s">
        <v>277</v>
      </c>
      <c r="M193" s="56" t="s">
        <v>271</v>
      </c>
      <c r="N193" s="61"/>
    </row>
    <row r="194" spans="2:14" ht="56.25" x14ac:dyDescent="0.3">
      <c r="B194" s="102" t="s">
        <v>179</v>
      </c>
      <c r="C194" s="101" t="s">
        <v>219</v>
      </c>
      <c r="D194" s="43" t="s">
        <v>13</v>
      </c>
      <c r="E194" s="48" t="s">
        <v>408</v>
      </c>
      <c r="F194" s="58">
        <v>3000</v>
      </c>
      <c r="G194" s="58">
        <v>3000</v>
      </c>
      <c r="H194" s="43"/>
      <c r="I194" s="43"/>
      <c r="J194" s="54"/>
      <c r="K194" s="43" t="s">
        <v>319</v>
      </c>
      <c r="L194" s="44" t="s">
        <v>277</v>
      </c>
      <c r="M194" s="56" t="s">
        <v>271</v>
      </c>
      <c r="N194" s="61"/>
    </row>
    <row r="195" spans="2:14" ht="56.25" x14ac:dyDescent="0.3">
      <c r="B195" s="102" t="s">
        <v>179</v>
      </c>
      <c r="C195" s="101" t="s">
        <v>219</v>
      </c>
      <c r="D195" s="43" t="s">
        <v>13</v>
      </c>
      <c r="E195" s="48" t="s">
        <v>409</v>
      </c>
      <c r="F195" s="58">
        <v>2000</v>
      </c>
      <c r="G195" s="58">
        <v>2000</v>
      </c>
      <c r="H195" s="43"/>
      <c r="I195" s="43"/>
      <c r="J195" s="54"/>
      <c r="K195" s="43" t="s">
        <v>319</v>
      </c>
      <c r="L195" s="44" t="s">
        <v>277</v>
      </c>
      <c r="M195" s="56" t="s">
        <v>271</v>
      </c>
      <c r="N195" s="61"/>
    </row>
    <row r="196" spans="2:14" ht="56.25" x14ac:dyDescent="0.3">
      <c r="B196" s="102" t="s">
        <v>179</v>
      </c>
      <c r="C196" s="101" t="s">
        <v>219</v>
      </c>
      <c r="D196" s="43" t="s">
        <v>13</v>
      </c>
      <c r="E196" s="48" t="s">
        <v>410</v>
      </c>
      <c r="F196" s="58">
        <v>75000</v>
      </c>
      <c r="G196" s="58">
        <v>75000</v>
      </c>
      <c r="H196" s="43"/>
      <c r="I196" s="43"/>
      <c r="J196" s="54"/>
      <c r="K196" s="43" t="s">
        <v>364</v>
      </c>
      <c r="L196" s="44" t="s">
        <v>277</v>
      </c>
      <c r="M196" s="56" t="s">
        <v>271</v>
      </c>
      <c r="N196" s="61"/>
    </row>
    <row r="197" spans="2:14" ht="56.25" x14ac:dyDescent="0.3">
      <c r="B197" s="102" t="s">
        <v>179</v>
      </c>
      <c r="C197" s="101" t="s">
        <v>219</v>
      </c>
      <c r="D197" s="43" t="s">
        <v>13</v>
      </c>
      <c r="E197" s="48" t="s">
        <v>411</v>
      </c>
      <c r="F197" s="58">
        <v>180000</v>
      </c>
      <c r="G197" s="58">
        <v>180000</v>
      </c>
      <c r="H197" s="43"/>
      <c r="I197" s="43"/>
      <c r="J197" s="54"/>
      <c r="K197" s="43" t="s">
        <v>364</v>
      </c>
      <c r="L197" s="44" t="s">
        <v>277</v>
      </c>
      <c r="M197" s="56" t="s">
        <v>271</v>
      </c>
      <c r="N197" s="61"/>
    </row>
    <row r="198" spans="2:14" ht="56.25" x14ac:dyDescent="0.3">
      <c r="B198" s="102" t="s">
        <v>179</v>
      </c>
      <c r="C198" s="101" t="s">
        <v>219</v>
      </c>
      <c r="D198" s="43" t="s">
        <v>13</v>
      </c>
      <c r="E198" s="48" t="s">
        <v>412</v>
      </c>
      <c r="F198" s="58">
        <v>50000</v>
      </c>
      <c r="G198" s="58">
        <v>50000</v>
      </c>
      <c r="H198" s="43"/>
      <c r="I198" s="43"/>
      <c r="J198" s="54"/>
      <c r="K198" s="43" t="s">
        <v>319</v>
      </c>
      <c r="L198" s="44" t="s">
        <v>413</v>
      </c>
      <c r="M198" s="56" t="s">
        <v>271</v>
      </c>
      <c r="N198" s="61"/>
    </row>
    <row r="199" spans="2:14" ht="56.25" x14ac:dyDescent="0.3">
      <c r="B199" s="102" t="s">
        <v>179</v>
      </c>
      <c r="C199" s="101" t="s">
        <v>219</v>
      </c>
      <c r="D199" s="43" t="s">
        <v>13</v>
      </c>
      <c r="E199" s="48" t="s">
        <v>414</v>
      </c>
      <c r="F199" s="58">
        <v>30000</v>
      </c>
      <c r="G199" s="43"/>
      <c r="H199" s="43"/>
      <c r="I199" s="43"/>
      <c r="J199" s="54"/>
      <c r="K199" s="43" t="s">
        <v>319</v>
      </c>
      <c r="L199" s="44" t="s">
        <v>413</v>
      </c>
      <c r="M199" s="56" t="s">
        <v>271</v>
      </c>
      <c r="N199" s="61"/>
    </row>
    <row r="200" spans="2:14" ht="56.25" x14ac:dyDescent="0.3">
      <c r="B200" s="102" t="s">
        <v>179</v>
      </c>
      <c r="C200" s="101" t="s">
        <v>219</v>
      </c>
      <c r="D200" s="43" t="s">
        <v>13</v>
      </c>
      <c r="E200" s="48" t="s">
        <v>415</v>
      </c>
      <c r="F200" s="58">
        <v>60000</v>
      </c>
      <c r="G200" s="58">
        <v>60000</v>
      </c>
      <c r="H200" s="43"/>
      <c r="I200" s="43"/>
      <c r="J200" s="54"/>
      <c r="K200" s="43" t="s">
        <v>319</v>
      </c>
      <c r="L200" s="44" t="s">
        <v>413</v>
      </c>
      <c r="M200" s="56" t="s">
        <v>271</v>
      </c>
      <c r="N200" s="61"/>
    </row>
    <row r="201" spans="2:14" ht="56.25" x14ac:dyDescent="0.3">
      <c r="B201" s="102" t="s">
        <v>179</v>
      </c>
      <c r="C201" s="101" t="s">
        <v>219</v>
      </c>
      <c r="D201" s="43" t="s">
        <v>13</v>
      </c>
      <c r="E201" s="48" t="s">
        <v>416</v>
      </c>
      <c r="F201" s="58">
        <v>10000</v>
      </c>
      <c r="G201" s="58">
        <v>10000</v>
      </c>
      <c r="H201" s="43"/>
      <c r="I201" s="43"/>
      <c r="J201" s="54"/>
      <c r="K201" s="43" t="s">
        <v>269</v>
      </c>
      <c r="L201" s="44" t="s">
        <v>284</v>
      </c>
      <c r="M201" s="56" t="s">
        <v>271</v>
      </c>
      <c r="N201" s="61"/>
    </row>
    <row r="202" spans="2:14" ht="56.25" x14ac:dyDescent="0.3">
      <c r="B202" s="102" t="s">
        <v>179</v>
      </c>
      <c r="C202" s="101" t="s">
        <v>219</v>
      </c>
      <c r="D202" s="43" t="s">
        <v>13</v>
      </c>
      <c r="E202" s="48" t="s">
        <v>417</v>
      </c>
      <c r="F202" s="58">
        <v>15106</v>
      </c>
      <c r="G202" s="58">
        <v>15106</v>
      </c>
      <c r="H202" s="43"/>
      <c r="I202" s="43"/>
      <c r="J202" s="54"/>
      <c r="K202" s="43" t="s">
        <v>319</v>
      </c>
      <c r="L202" s="44" t="s">
        <v>413</v>
      </c>
      <c r="M202" s="56" t="s">
        <v>271</v>
      </c>
      <c r="N202" s="61"/>
    </row>
    <row r="203" spans="2:14" ht="56.25" x14ac:dyDescent="0.3">
      <c r="B203" s="102" t="s">
        <v>179</v>
      </c>
      <c r="C203" s="101" t="s">
        <v>219</v>
      </c>
      <c r="D203" s="43" t="s">
        <v>13</v>
      </c>
      <c r="E203" s="48" t="s">
        <v>418</v>
      </c>
      <c r="F203" s="58">
        <v>21099</v>
      </c>
      <c r="G203" s="58">
        <v>21099</v>
      </c>
      <c r="H203" s="43"/>
      <c r="I203" s="43"/>
      <c r="J203" s="54"/>
      <c r="K203" s="43" t="s">
        <v>319</v>
      </c>
      <c r="L203" s="44" t="s">
        <v>413</v>
      </c>
      <c r="M203" s="56" t="s">
        <v>271</v>
      </c>
      <c r="N203" s="61"/>
    </row>
    <row r="204" spans="2:14" ht="56.25" x14ac:dyDescent="0.3">
      <c r="B204" s="102" t="s">
        <v>179</v>
      </c>
      <c r="C204" s="101" t="s">
        <v>219</v>
      </c>
      <c r="D204" s="43" t="s">
        <v>13</v>
      </c>
      <c r="E204" s="48" t="s">
        <v>419</v>
      </c>
      <c r="F204" s="58">
        <v>3000</v>
      </c>
      <c r="G204" s="58">
        <v>3000</v>
      </c>
      <c r="H204" s="43"/>
      <c r="I204" s="43"/>
      <c r="J204" s="54" t="s">
        <v>420</v>
      </c>
      <c r="K204" s="43" t="s">
        <v>421</v>
      </c>
      <c r="L204" s="44" t="s">
        <v>288</v>
      </c>
      <c r="M204" s="56" t="s">
        <v>23</v>
      </c>
      <c r="N204" s="61"/>
    </row>
    <row r="205" spans="2:14" ht="56.25" x14ac:dyDescent="0.3">
      <c r="B205" s="102" t="s">
        <v>179</v>
      </c>
      <c r="C205" s="101" t="s">
        <v>219</v>
      </c>
      <c r="D205" s="43" t="s">
        <v>13</v>
      </c>
      <c r="E205" s="48" t="s">
        <v>422</v>
      </c>
      <c r="F205" s="58">
        <v>3000</v>
      </c>
      <c r="G205" s="58">
        <v>3000</v>
      </c>
      <c r="H205" s="43"/>
      <c r="I205" s="43"/>
      <c r="J205" s="54" t="s">
        <v>423</v>
      </c>
      <c r="K205" s="43" t="s">
        <v>421</v>
      </c>
      <c r="L205" s="44" t="s">
        <v>288</v>
      </c>
      <c r="M205" s="56" t="s">
        <v>23</v>
      </c>
      <c r="N205" s="61"/>
    </row>
    <row r="206" spans="2:14" ht="168.75" x14ac:dyDescent="0.3">
      <c r="B206" s="102" t="s">
        <v>179</v>
      </c>
      <c r="C206" s="101" t="s">
        <v>219</v>
      </c>
      <c r="D206" s="43" t="s">
        <v>13</v>
      </c>
      <c r="E206" s="48" t="s">
        <v>424</v>
      </c>
      <c r="F206" s="58">
        <v>3900</v>
      </c>
      <c r="G206" s="58">
        <v>3900</v>
      </c>
      <c r="H206" s="43"/>
      <c r="I206" s="43"/>
      <c r="J206" s="54" t="s">
        <v>425</v>
      </c>
      <c r="K206" s="43" t="s">
        <v>421</v>
      </c>
      <c r="L206" s="44" t="s">
        <v>288</v>
      </c>
      <c r="M206" s="56" t="s">
        <v>23</v>
      </c>
      <c r="N206" s="61"/>
    </row>
    <row r="207" spans="2:14" ht="131.25" x14ac:dyDescent="0.3">
      <c r="B207" s="102" t="s">
        <v>179</v>
      </c>
      <c r="C207" s="101" t="s">
        <v>219</v>
      </c>
      <c r="D207" s="43" t="s">
        <v>13</v>
      </c>
      <c r="E207" s="48" t="s">
        <v>426</v>
      </c>
      <c r="F207" s="58">
        <v>1500</v>
      </c>
      <c r="G207" s="58">
        <v>1500</v>
      </c>
      <c r="H207" s="43"/>
      <c r="I207" s="43"/>
      <c r="J207" s="54" t="s">
        <v>427</v>
      </c>
      <c r="K207" s="43" t="s">
        <v>293</v>
      </c>
      <c r="L207" s="44" t="s">
        <v>288</v>
      </c>
      <c r="M207" s="56" t="s">
        <v>23</v>
      </c>
      <c r="N207" s="61"/>
    </row>
    <row r="208" spans="2:14" ht="56.25" x14ac:dyDescent="0.3">
      <c r="B208" s="102" t="s">
        <v>179</v>
      </c>
      <c r="C208" s="101" t="s">
        <v>219</v>
      </c>
      <c r="D208" s="43" t="s">
        <v>13</v>
      </c>
      <c r="E208" s="48" t="s">
        <v>428</v>
      </c>
      <c r="F208" s="58">
        <v>250000</v>
      </c>
      <c r="G208" s="58">
        <v>250000</v>
      </c>
      <c r="H208" s="43"/>
      <c r="I208" s="43"/>
      <c r="J208" s="54" t="s">
        <v>429</v>
      </c>
      <c r="K208" s="43" t="s">
        <v>322</v>
      </c>
      <c r="L208" s="44" t="s">
        <v>288</v>
      </c>
      <c r="M208" s="56" t="s">
        <v>23</v>
      </c>
      <c r="N208" s="61"/>
    </row>
    <row r="209" spans="2:14" ht="56.25" x14ac:dyDescent="0.3">
      <c r="B209" s="102" t="s">
        <v>179</v>
      </c>
      <c r="C209" s="101" t="s">
        <v>219</v>
      </c>
      <c r="D209" s="43" t="s">
        <v>13</v>
      </c>
      <c r="E209" s="48" t="s">
        <v>430</v>
      </c>
      <c r="F209" s="58">
        <v>3000</v>
      </c>
      <c r="G209" s="58">
        <v>3000</v>
      </c>
      <c r="H209" s="43"/>
      <c r="I209" s="43"/>
      <c r="J209" s="54"/>
      <c r="K209" s="43" t="s">
        <v>421</v>
      </c>
      <c r="L209" s="44" t="s">
        <v>288</v>
      </c>
      <c r="M209" s="56" t="s">
        <v>23</v>
      </c>
      <c r="N209" s="61"/>
    </row>
    <row r="210" spans="2:14" ht="56.25" x14ac:dyDescent="0.3">
      <c r="B210" s="102" t="s">
        <v>179</v>
      </c>
      <c r="C210" s="101" t="s">
        <v>219</v>
      </c>
      <c r="D210" s="43" t="s">
        <v>13</v>
      </c>
      <c r="E210" s="48" t="s">
        <v>431</v>
      </c>
      <c r="F210" s="58">
        <v>2000</v>
      </c>
      <c r="G210" s="58">
        <v>2000</v>
      </c>
      <c r="H210" s="43"/>
      <c r="I210" s="43"/>
      <c r="J210" s="54"/>
      <c r="K210" s="43" t="s">
        <v>421</v>
      </c>
      <c r="L210" s="44" t="s">
        <v>288</v>
      </c>
      <c r="M210" s="56" t="s">
        <v>23</v>
      </c>
      <c r="N210" s="61"/>
    </row>
    <row r="211" spans="2:14" ht="56.25" x14ac:dyDescent="0.3">
      <c r="B211" s="102" t="s">
        <v>179</v>
      </c>
      <c r="C211" s="101" t="s">
        <v>219</v>
      </c>
      <c r="D211" s="43" t="s">
        <v>13</v>
      </c>
      <c r="E211" s="33" t="s">
        <v>432</v>
      </c>
      <c r="F211" s="58">
        <v>800000</v>
      </c>
      <c r="G211" s="59"/>
      <c r="H211" s="59"/>
      <c r="I211" s="59"/>
      <c r="J211" s="59"/>
      <c r="K211" s="43">
        <v>2021</v>
      </c>
      <c r="L211" s="34" t="s">
        <v>298</v>
      </c>
      <c r="M211" s="56" t="s">
        <v>299</v>
      </c>
      <c r="N211" s="56" t="s">
        <v>300</v>
      </c>
    </row>
    <row r="212" spans="2:14" ht="168.75" x14ac:dyDescent="0.3">
      <c r="B212" s="102" t="s">
        <v>179</v>
      </c>
      <c r="C212" s="101" t="s">
        <v>219</v>
      </c>
      <c r="D212" s="43" t="s">
        <v>13</v>
      </c>
      <c r="E212" s="48" t="s">
        <v>433</v>
      </c>
      <c r="F212" s="58">
        <v>190000</v>
      </c>
      <c r="G212" s="43"/>
      <c r="H212" s="43"/>
      <c r="I212" s="43"/>
      <c r="J212" s="54" t="s">
        <v>434</v>
      </c>
      <c r="K212" s="43">
        <v>2021</v>
      </c>
      <c r="L212" s="44" t="s">
        <v>435</v>
      </c>
      <c r="M212" s="56" t="s">
        <v>299</v>
      </c>
      <c r="N212" s="56" t="s">
        <v>300</v>
      </c>
    </row>
    <row r="213" spans="2:14" ht="56.25" x14ac:dyDescent="0.3">
      <c r="B213" s="102" t="s">
        <v>179</v>
      </c>
      <c r="C213" s="101" t="s">
        <v>219</v>
      </c>
      <c r="D213" s="43" t="s">
        <v>13</v>
      </c>
      <c r="E213" s="48" t="s">
        <v>436</v>
      </c>
      <c r="F213" s="58">
        <v>100000</v>
      </c>
      <c r="G213" s="43"/>
      <c r="H213" s="43"/>
      <c r="I213" s="43"/>
      <c r="J213" s="54" t="s">
        <v>437</v>
      </c>
      <c r="K213" s="43">
        <v>2021</v>
      </c>
      <c r="L213" s="34" t="s">
        <v>438</v>
      </c>
      <c r="M213" s="56" t="s">
        <v>299</v>
      </c>
      <c r="N213" s="56" t="s">
        <v>439</v>
      </c>
    </row>
    <row r="214" spans="2:14" ht="56.25" x14ac:dyDescent="0.3">
      <c r="B214" s="102" t="s">
        <v>179</v>
      </c>
      <c r="C214" s="101" t="s">
        <v>219</v>
      </c>
      <c r="D214" s="43" t="s">
        <v>13</v>
      </c>
      <c r="E214" s="48" t="s">
        <v>440</v>
      </c>
      <c r="F214" s="58">
        <v>300000</v>
      </c>
      <c r="G214" s="43"/>
      <c r="H214" s="43"/>
      <c r="I214" s="43"/>
      <c r="J214" s="54" t="s">
        <v>441</v>
      </c>
      <c r="K214" s="43">
        <v>2020</v>
      </c>
      <c r="L214" s="34" t="s">
        <v>438</v>
      </c>
      <c r="M214" s="56" t="s">
        <v>299</v>
      </c>
      <c r="N214" s="56" t="s">
        <v>300</v>
      </c>
    </row>
    <row r="215" spans="2:14" ht="56.25" x14ac:dyDescent="0.3">
      <c r="B215" s="102" t="s">
        <v>179</v>
      </c>
      <c r="C215" s="101" t="s">
        <v>219</v>
      </c>
      <c r="D215" s="43" t="s">
        <v>13</v>
      </c>
      <c r="E215" s="48" t="s">
        <v>442</v>
      </c>
      <c r="F215" s="58">
        <v>40000</v>
      </c>
      <c r="G215" s="58">
        <v>40000</v>
      </c>
      <c r="H215" s="43"/>
      <c r="I215" s="43"/>
      <c r="J215" s="54" t="s">
        <v>443</v>
      </c>
      <c r="K215" s="43">
        <v>2022</v>
      </c>
      <c r="L215" s="34" t="s">
        <v>438</v>
      </c>
      <c r="M215" s="56" t="s">
        <v>299</v>
      </c>
      <c r="N215" s="56" t="s">
        <v>300</v>
      </c>
    </row>
    <row r="216" spans="2:14" ht="56.25" x14ac:dyDescent="0.3">
      <c r="B216" s="102" t="s">
        <v>179</v>
      </c>
      <c r="C216" s="101" t="s">
        <v>219</v>
      </c>
      <c r="D216" s="43" t="s">
        <v>13</v>
      </c>
      <c r="E216" s="48" t="s">
        <v>444</v>
      </c>
      <c r="F216" s="58">
        <v>25000</v>
      </c>
      <c r="G216" s="58">
        <v>25000</v>
      </c>
      <c r="H216" s="43"/>
      <c r="I216" s="43"/>
      <c r="J216" s="54" t="s">
        <v>445</v>
      </c>
      <c r="K216" s="43">
        <v>2020</v>
      </c>
      <c r="L216" s="34" t="s">
        <v>438</v>
      </c>
      <c r="M216" s="56" t="s">
        <v>299</v>
      </c>
      <c r="N216" s="56" t="s">
        <v>300</v>
      </c>
    </row>
    <row r="217" spans="2:14" ht="93.75" x14ac:dyDescent="0.3">
      <c r="B217" s="102" t="s">
        <v>179</v>
      </c>
      <c r="C217" s="101" t="s">
        <v>219</v>
      </c>
      <c r="D217" s="43" t="s">
        <v>13</v>
      </c>
      <c r="E217" s="48" t="s">
        <v>446</v>
      </c>
      <c r="F217" s="58">
        <v>100000</v>
      </c>
      <c r="G217" s="59"/>
      <c r="H217" s="59"/>
      <c r="I217" s="59"/>
      <c r="J217" s="33" t="s">
        <v>447</v>
      </c>
      <c r="K217" s="43">
        <v>2020</v>
      </c>
      <c r="L217" s="34" t="s">
        <v>438</v>
      </c>
      <c r="M217" s="56" t="s">
        <v>299</v>
      </c>
      <c r="N217" s="56" t="s">
        <v>300</v>
      </c>
    </row>
    <row r="218" spans="2:14" ht="56.25" x14ac:dyDescent="0.3">
      <c r="B218" s="102" t="s">
        <v>179</v>
      </c>
      <c r="C218" s="101" t="s">
        <v>219</v>
      </c>
      <c r="D218" s="43" t="s">
        <v>13</v>
      </c>
      <c r="E218" s="33" t="s">
        <v>448</v>
      </c>
      <c r="F218" s="58">
        <v>50000</v>
      </c>
      <c r="G218" s="59"/>
      <c r="H218" s="59"/>
      <c r="I218" s="59"/>
      <c r="J218" s="33" t="s">
        <v>449</v>
      </c>
      <c r="K218" s="43">
        <v>2021</v>
      </c>
      <c r="L218" s="34" t="s">
        <v>438</v>
      </c>
      <c r="M218" s="56" t="s">
        <v>299</v>
      </c>
      <c r="N218" s="56" t="s">
        <v>300</v>
      </c>
    </row>
    <row r="219" spans="2:14" ht="56.25" x14ac:dyDescent="0.3">
      <c r="B219" s="102" t="s">
        <v>179</v>
      </c>
      <c r="C219" s="101" t="s">
        <v>219</v>
      </c>
      <c r="D219" s="43" t="s">
        <v>13</v>
      </c>
      <c r="E219" s="48" t="s">
        <v>450</v>
      </c>
      <c r="F219" s="58">
        <v>50000</v>
      </c>
      <c r="G219" s="43"/>
      <c r="H219" s="43"/>
      <c r="I219" s="43"/>
      <c r="J219" s="54" t="s">
        <v>451</v>
      </c>
      <c r="K219" s="43">
        <v>2022</v>
      </c>
      <c r="L219" s="34" t="s">
        <v>438</v>
      </c>
      <c r="M219" s="56" t="s">
        <v>299</v>
      </c>
      <c r="N219" s="56" t="s">
        <v>300</v>
      </c>
    </row>
    <row r="220" spans="2:14" ht="56.25" x14ac:dyDescent="0.3">
      <c r="B220" s="102" t="s">
        <v>179</v>
      </c>
      <c r="C220" s="101" t="s">
        <v>219</v>
      </c>
      <c r="D220" s="43" t="s">
        <v>13</v>
      </c>
      <c r="E220" s="48" t="s">
        <v>452</v>
      </c>
      <c r="F220" s="58">
        <v>35000</v>
      </c>
      <c r="G220" s="43"/>
      <c r="H220" s="43"/>
      <c r="I220" s="43"/>
      <c r="J220" s="54" t="s">
        <v>453</v>
      </c>
      <c r="K220" s="43">
        <v>2023</v>
      </c>
      <c r="L220" s="34" t="s">
        <v>454</v>
      </c>
      <c r="M220" s="56" t="s">
        <v>299</v>
      </c>
      <c r="N220" s="56" t="s">
        <v>300</v>
      </c>
    </row>
    <row r="221" spans="2:14" ht="93.75" x14ac:dyDescent="0.3">
      <c r="B221" s="102" t="s">
        <v>179</v>
      </c>
      <c r="C221" s="105" t="s">
        <v>245</v>
      </c>
      <c r="D221" s="43" t="s">
        <v>30</v>
      </c>
      <c r="E221" s="48" t="s">
        <v>455</v>
      </c>
      <c r="F221" s="43">
        <v>12000</v>
      </c>
      <c r="G221" s="43">
        <v>6000</v>
      </c>
      <c r="H221" s="43"/>
      <c r="I221" s="43">
        <v>6000</v>
      </c>
      <c r="J221" s="54" t="s">
        <v>456</v>
      </c>
      <c r="K221" s="43" t="s">
        <v>457</v>
      </c>
      <c r="L221" s="44" t="s">
        <v>224</v>
      </c>
      <c r="M221" s="56" t="s">
        <v>262</v>
      </c>
      <c r="N221" s="56" t="s">
        <v>458</v>
      </c>
    </row>
    <row r="222" spans="2:14" ht="112.5" x14ac:dyDescent="0.3">
      <c r="B222" s="102" t="s">
        <v>179</v>
      </c>
      <c r="C222" s="105" t="s">
        <v>245</v>
      </c>
      <c r="D222" s="43" t="s">
        <v>13</v>
      </c>
      <c r="E222" s="48" t="s">
        <v>459</v>
      </c>
      <c r="F222" s="43">
        <v>30000</v>
      </c>
      <c r="G222" s="43">
        <v>30000</v>
      </c>
      <c r="H222" s="43"/>
      <c r="I222" s="43"/>
      <c r="J222" s="54" t="s">
        <v>460</v>
      </c>
      <c r="K222" s="43" t="s">
        <v>357</v>
      </c>
      <c r="L222" s="44" t="s">
        <v>224</v>
      </c>
      <c r="M222" s="56" t="s">
        <v>262</v>
      </c>
      <c r="N222" s="56" t="s">
        <v>367</v>
      </c>
    </row>
    <row r="223" spans="2:14" ht="56.25" x14ac:dyDescent="0.3">
      <c r="B223" s="102" t="s">
        <v>179</v>
      </c>
      <c r="C223" s="105" t="s">
        <v>245</v>
      </c>
      <c r="D223" s="43" t="s">
        <v>13</v>
      </c>
      <c r="E223" s="48" t="s">
        <v>461</v>
      </c>
      <c r="F223" s="43">
        <v>17500</v>
      </c>
      <c r="G223" s="43">
        <v>12500</v>
      </c>
      <c r="H223" s="43"/>
      <c r="I223" s="43">
        <v>5000</v>
      </c>
      <c r="J223" s="54" t="s">
        <v>462</v>
      </c>
      <c r="K223" s="43" t="s">
        <v>373</v>
      </c>
      <c r="L223" s="44" t="s">
        <v>224</v>
      </c>
      <c r="M223" s="56" t="s">
        <v>262</v>
      </c>
      <c r="N223" s="56" t="s">
        <v>458</v>
      </c>
    </row>
    <row r="224" spans="2:14" ht="75" x14ac:dyDescent="0.3">
      <c r="B224" s="102" t="s">
        <v>179</v>
      </c>
      <c r="C224" s="105" t="s">
        <v>245</v>
      </c>
      <c r="D224" s="43" t="s">
        <v>13</v>
      </c>
      <c r="E224" s="48" t="s">
        <v>463</v>
      </c>
      <c r="F224" s="43">
        <v>80000</v>
      </c>
      <c r="G224" s="43">
        <v>60000</v>
      </c>
      <c r="H224" s="43">
        <v>20000</v>
      </c>
      <c r="I224" s="43"/>
      <c r="J224" s="54" t="s">
        <v>464</v>
      </c>
      <c r="K224" s="43" t="s">
        <v>465</v>
      </c>
      <c r="L224" s="44" t="s">
        <v>466</v>
      </c>
      <c r="M224" s="56" t="s">
        <v>262</v>
      </c>
      <c r="N224" s="56" t="s">
        <v>263</v>
      </c>
    </row>
    <row r="225" spans="2:14" ht="225" x14ac:dyDescent="0.3">
      <c r="B225" s="102" t="s">
        <v>179</v>
      </c>
      <c r="C225" s="105" t="s">
        <v>245</v>
      </c>
      <c r="D225" s="43" t="s">
        <v>13</v>
      </c>
      <c r="E225" s="48" t="s">
        <v>467</v>
      </c>
      <c r="F225" s="43">
        <v>200000</v>
      </c>
      <c r="G225" s="43">
        <v>30000</v>
      </c>
      <c r="H225" s="43">
        <v>170000</v>
      </c>
      <c r="I225" s="43"/>
      <c r="J225" s="54" t="s">
        <v>468</v>
      </c>
      <c r="K225" s="43" t="s">
        <v>469</v>
      </c>
      <c r="L225" s="44" t="s">
        <v>470</v>
      </c>
      <c r="M225" s="56" t="s">
        <v>262</v>
      </c>
      <c r="N225" s="56" t="s">
        <v>263</v>
      </c>
    </row>
    <row r="226" spans="2:14" ht="56.25" x14ac:dyDescent="0.3">
      <c r="B226" s="102" t="s">
        <v>179</v>
      </c>
      <c r="C226" s="105" t="s">
        <v>245</v>
      </c>
      <c r="D226" s="43" t="s">
        <v>13</v>
      </c>
      <c r="E226" s="48" t="s">
        <v>471</v>
      </c>
      <c r="F226" s="43">
        <v>100000</v>
      </c>
      <c r="G226" s="43">
        <v>30000</v>
      </c>
      <c r="H226" s="43"/>
      <c r="I226" s="43">
        <v>70000</v>
      </c>
      <c r="J226" s="54" t="s">
        <v>472</v>
      </c>
      <c r="K226" s="43" t="s">
        <v>354</v>
      </c>
      <c r="L226" s="44" t="s">
        <v>44</v>
      </c>
      <c r="M226" s="56" t="s">
        <v>262</v>
      </c>
      <c r="N226" s="56" t="s">
        <v>458</v>
      </c>
    </row>
    <row r="227" spans="2:14" ht="56.25" x14ac:dyDescent="0.3">
      <c r="B227" s="102" t="s">
        <v>179</v>
      </c>
      <c r="C227" s="105" t="s">
        <v>245</v>
      </c>
      <c r="D227" s="43" t="s">
        <v>30</v>
      </c>
      <c r="E227" s="48" t="s">
        <v>473</v>
      </c>
      <c r="F227" s="43">
        <v>10000</v>
      </c>
      <c r="G227" s="43">
        <v>10000</v>
      </c>
      <c r="H227" s="43"/>
      <c r="I227" s="43"/>
      <c r="J227" s="54" t="s">
        <v>474</v>
      </c>
      <c r="K227" s="43"/>
      <c r="L227" s="44" t="s">
        <v>475</v>
      </c>
      <c r="M227" s="56" t="s">
        <v>262</v>
      </c>
      <c r="N227" s="56" t="s">
        <v>367</v>
      </c>
    </row>
    <row r="228" spans="2:14" ht="56.25" x14ac:dyDescent="0.3">
      <c r="B228" s="102" t="s">
        <v>179</v>
      </c>
      <c r="C228" s="105" t="s">
        <v>245</v>
      </c>
      <c r="D228" s="43" t="s">
        <v>30</v>
      </c>
      <c r="E228" s="48" t="s">
        <v>476</v>
      </c>
      <c r="F228" s="43">
        <v>25000</v>
      </c>
      <c r="G228" s="43">
        <v>25000</v>
      </c>
      <c r="H228" s="43"/>
      <c r="I228" s="43"/>
      <c r="J228" s="54" t="s">
        <v>477</v>
      </c>
      <c r="K228" s="43" t="s">
        <v>373</v>
      </c>
      <c r="L228" s="44" t="s">
        <v>60</v>
      </c>
      <c r="M228" s="56" t="s">
        <v>262</v>
      </c>
      <c r="N228" s="56" t="s">
        <v>263</v>
      </c>
    </row>
    <row r="229" spans="2:14" ht="56.25" x14ac:dyDescent="0.3">
      <c r="B229" s="102" t="s">
        <v>179</v>
      </c>
      <c r="C229" s="105" t="s">
        <v>245</v>
      </c>
      <c r="D229" s="43" t="s">
        <v>30</v>
      </c>
      <c r="E229" s="48" t="s">
        <v>478</v>
      </c>
      <c r="F229" s="58">
        <v>3000</v>
      </c>
      <c r="G229" s="43"/>
      <c r="H229" s="43"/>
      <c r="I229" s="43"/>
      <c r="J229" s="54"/>
      <c r="K229" s="43">
        <v>2018</v>
      </c>
      <c r="L229" s="44" t="s">
        <v>284</v>
      </c>
      <c r="M229" s="56" t="s">
        <v>271</v>
      </c>
      <c r="N229" s="61"/>
    </row>
    <row r="230" spans="2:14" ht="56.25" x14ac:dyDescent="0.3">
      <c r="B230" s="102" t="s">
        <v>179</v>
      </c>
      <c r="C230" s="105" t="s">
        <v>245</v>
      </c>
      <c r="D230" s="43" t="s">
        <v>30</v>
      </c>
      <c r="E230" s="48" t="s">
        <v>479</v>
      </c>
      <c r="F230" s="58">
        <v>3500</v>
      </c>
      <c r="G230" s="43"/>
      <c r="H230" s="43"/>
      <c r="I230" s="43"/>
      <c r="J230" s="54"/>
      <c r="K230" s="43" t="s">
        <v>319</v>
      </c>
      <c r="L230" s="44" t="s">
        <v>284</v>
      </c>
      <c r="M230" s="56" t="s">
        <v>271</v>
      </c>
      <c r="N230" s="61"/>
    </row>
    <row r="231" spans="2:14" ht="56.25" x14ac:dyDescent="0.3">
      <c r="B231" s="102" t="s">
        <v>179</v>
      </c>
      <c r="C231" s="105" t="s">
        <v>245</v>
      </c>
      <c r="D231" s="43" t="s">
        <v>30</v>
      </c>
      <c r="E231" s="48" t="s">
        <v>480</v>
      </c>
      <c r="F231" s="43">
        <v>0</v>
      </c>
      <c r="G231" s="43"/>
      <c r="H231" s="43"/>
      <c r="I231" s="43"/>
      <c r="J231" s="54"/>
      <c r="K231" s="43">
        <v>2017</v>
      </c>
      <c r="L231" s="44" t="s">
        <v>481</v>
      </c>
      <c r="M231" s="56" t="s">
        <v>271</v>
      </c>
      <c r="N231" s="61"/>
    </row>
    <row r="232" spans="2:14" ht="56.25" x14ac:dyDescent="0.3">
      <c r="B232" s="102" t="s">
        <v>179</v>
      </c>
      <c r="C232" s="105" t="s">
        <v>245</v>
      </c>
      <c r="D232" s="43" t="s">
        <v>30</v>
      </c>
      <c r="E232" s="48" t="s">
        <v>482</v>
      </c>
      <c r="F232" s="58">
        <v>2000</v>
      </c>
      <c r="G232" s="43"/>
      <c r="H232" s="43"/>
      <c r="I232" s="43"/>
      <c r="J232" s="54"/>
      <c r="K232" s="43" t="s">
        <v>392</v>
      </c>
      <c r="L232" s="44" t="s">
        <v>277</v>
      </c>
      <c r="M232" s="56" t="s">
        <v>271</v>
      </c>
      <c r="N232" s="61"/>
    </row>
    <row r="233" spans="2:14" ht="56.25" x14ac:dyDescent="0.3">
      <c r="B233" s="102" t="s">
        <v>179</v>
      </c>
      <c r="C233" s="105" t="s">
        <v>245</v>
      </c>
      <c r="D233" s="43" t="s">
        <v>30</v>
      </c>
      <c r="E233" s="48" t="s">
        <v>483</v>
      </c>
      <c r="F233" s="43">
        <v>0</v>
      </c>
      <c r="G233" s="43"/>
      <c r="H233" s="43"/>
      <c r="I233" s="43"/>
      <c r="J233" s="54"/>
      <c r="K233" s="43" t="s">
        <v>392</v>
      </c>
      <c r="L233" s="44" t="s">
        <v>113</v>
      </c>
      <c r="M233" s="56" t="s">
        <v>271</v>
      </c>
      <c r="N233" s="61"/>
    </row>
    <row r="234" spans="2:14" ht="56.25" x14ac:dyDescent="0.3">
      <c r="B234" s="102" t="s">
        <v>179</v>
      </c>
      <c r="C234" s="105" t="s">
        <v>245</v>
      </c>
      <c r="D234" s="43" t="s">
        <v>30</v>
      </c>
      <c r="E234" s="48" t="s">
        <v>484</v>
      </c>
      <c r="F234" s="58">
        <v>3500</v>
      </c>
      <c r="G234" s="43"/>
      <c r="H234" s="43"/>
      <c r="I234" s="43"/>
      <c r="J234" s="54"/>
      <c r="K234" s="43" t="s">
        <v>269</v>
      </c>
      <c r="L234" s="44" t="s">
        <v>485</v>
      </c>
      <c r="M234" s="56" t="s">
        <v>271</v>
      </c>
      <c r="N234" s="61"/>
    </row>
    <row r="235" spans="2:14" ht="93.75" x14ac:dyDescent="0.3">
      <c r="B235" s="102" t="s">
        <v>179</v>
      </c>
      <c r="C235" s="105" t="s">
        <v>245</v>
      </c>
      <c r="D235" s="43" t="s">
        <v>30</v>
      </c>
      <c r="E235" s="48" t="s">
        <v>486</v>
      </c>
      <c r="F235" s="43">
        <v>2000</v>
      </c>
      <c r="G235" s="43"/>
      <c r="H235" s="43"/>
      <c r="I235" s="43"/>
      <c r="J235" s="54"/>
      <c r="K235" s="43">
        <v>2018</v>
      </c>
      <c r="L235" s="44" t="s">
        <v>284</v>
      </c>
      <c r="M235" s="56" t="s">
        <v>271</v>
      </c>
      <c r="N235" s="61"/>
    </row>
    <row r="236" spans="2:14" ht="56.25" x14ac:dyDescent="0.3">
      <c r="B236" s="102" t="s">
        <v>179</v>
      </c>
      <c r="C236" s="105" t="s">
        <v>245</v>
      </c>
      <c r="D236" s="43" t="s">
        <v>30</v>
      </c>
      <c r="E236" s="48" t="s">
        <v>487</v>
      </c>
      <c r="F236" s="58">
        <v>2450</v>
      </c>
      <c r="G236" s="43"/>
      <c r="H236" s="43"/>
      <c r="I236" s="43"/>
      <c r="J236" s="54"/>
      <c r="K236" s="43" t="s">
        <v>269</v>
      </c>
      <c r="L236" s="44" t="s">
        <v>488</v>
      </c>
      <c r="M236" s="56" t="s">
        <v>271</v>
      </c>
      <c r="N236" s="61"/>
    </row>
    <row r="237" spans="2:14" ht="56.25" x14ac:dyDescent="0.3">
      <c r="B237" s="102" t="s">
        <v>179</v>
      </c>
      <c r="C237" s="105" t="s">
        <v>245</v>
      </c>
      <c r="D237" s="43" t="s">
        <v>30</v>
      </c>
      <c r="E237" s="48" t="s">
        <v>489</v>
      </c>
      <c r="F237" s="43">
        <v>2000</v>
      </c>
      <c r="G237" s="43"/>
      <c r="H237" s="43"/>
      <c r="I237" s="43"/>
      <c r="J237" s="54" t="s">
        <v>490</v>
      </c>
      <c r="K237" s="43" t="s">
        <v>319</v>
      </c>
      <c r="L237" s="44" t="s">
        <v>284</v>
      </c>
      <c r="M237" s="56" t="s">
        <v>271</v>
      </c>
      <c r="N237" s="61"/>
    </row>
    <row r="238" spans="2:14" ht="75" x14ac:dyDescent="0.3">
      <c r="B238" s="102" t="s">
        <v>179</v>
      </c>
      <c r="C238" s="105" t="s">
        <v>245</v>
      </c>
      <c r="D238" s="43" t="s">
        <v>13</v>
      </c>
      <c r="E238" s="48" t="s">
        <v>491</v>
      </c>
      <c r="F238" s="58">
        <v>2400000</v>
      </c>
      <c r="G238" s="43"/>
      <c r="H238" s="43"/>
      <c r="I238" s="43"/>
      <c r="J238" s="54"/>
      <c r="K238" s="43" t="s">
        <v>492</v>
      </c>
      <c r="L238" s="44" t="s">
        <v>493</v>
      </c>
      <c r="M238" s="56" t="s">
        <v>271</v>
      </c>
      <c r="N238" s="61"/>
    </row>
    <row r="239" spans="2:14" ht="56.25" x14ac:dyDescent="0.3">
      <c r="B239" s="102" t="s">
        <v>179</v>
      </c>
      <c r="C239" s="105" t="s">
        <v>245</v>
      </c>
      <c r="D239" s="43" t="s">
        <v>13</v>
      </c>
      <c r="E239" s="48" t="s">
        <v>494</v>
      </c>
      <c r="F239" s="58">
        <v>40000</v>
      </c>
      <c r="G239" s="58">
        <v>40000</v>
      </c>
      <c r="H239" s="43"/>
      <c r="I239" s="43"/>
      <c r="J239" s="54"/>
      <c r="K239" s="43" t="s">
        <v>495</v>
      </c>
      <c r="L239" s="44" t="s">
        <v>277</v>
      </c>
      <c r="M239" s="56" t="s">
        <v>271</v>
      </c>
      <c r="N239" s="61"/>
    </row>
    <row r="240" spans="2:14" ht="56.25" x14ac:dyDescent="0.3">
      <c r="B240" s="102" t="s">
        <v>179</v>
      </c>
      <c r="C240" s="105" t="s">
        <v>245</v>
      </c>
      <c r="D240" s="43" t="s">
        <v>13</v>
      </c>
      <c r="E240" s="48" t="s">
        <v>496</v>
      </c>
      <c r="F240" s="58">
        <v>300000</v>
      </c>
      <c r="G240" s="58">
        <v>300000</v>
      </c>
      <c r="H240" s="43"/>
      <c r="I240" s="43"/>
      <c r="J240" s="54"/>
      <c r="K240" s="43" t="s">
        <v>364</v>
      </c>
      <c r="L240" s="44" t="s">
        <v>277</v>
      </c>
      <c r="M240" s="56" t="s">
        <v>271</v>
      </c>
      <c r="N240" s="61"/>
    </row>
    <row r="241" spans="2:14" ht="56.25" x14ac:dyDescent="0.3">
      <c r="B241" s="102" t="s">
        <v>179</v>
      </c>
      <c r="C241" s="105" t="s">
        <v>245</v>
      </c>
      <c r="D241" s="43" t="s">
        <v>30</v>
      </c>
      <c r="E241" s="48" t="s">
        <v>497</v>
      </c>
      <c r="F241" s="43"/>
      <c r="G241" s="43"/>
      <c r="H241" s="43"/>
      <c r="I241" s="43"/>
      <c r="J241" s="54" t="s">
        <v>498</v>
      </c>
      <c r="K241" s="43" t="s">
        <v>269</v>
      </c>
      <c r="L241" s="44" t="s">
        <v>499</v>
      </c>
      <c r="M241" s="56" t="s">
        <v>271</v>
      </c>
      <c r="N241" s="61"/>
    </row>
    <row r="242" spans="2:14" ht="56.25" x14ac:dyDescent="0.3">
      <c r="B242" s="102" t="s">
        <v>179</v>
      </c>
      <c r="C242" s="105" t="s">
        <v>245</v>
      </c>
      <c r="D242" s="43" t="s">
        <v>13</v>
      </c>
      <c r="E242" s="48" t="s">
        <v>500</v>
      </c>
      <c r="F242" s="58">
        <v>5000</v>
      </c>
      <c r="G242" s="58">
        <v>5000</v>
      </c>
      <c r="H242" s="43"/>
      <c r="I242" s="43"/>
      <c r="J242" s="54" t="s">
        <v>501</v>
      </c>
      <c r="K242" s="43" t="s">
        <v>293</v>
      </c>
      <c r="L242" s="44" t="s">
        <v>288</v>
      </c>
      <c r="M242" s="56" t="s">
        <v>23</v>
      </c>
      <c r="N242" s="61"/>
    </row>
    <row r="243" spans="2:14" ht="56.25" x14ac:dyDescent="0.3">
      <c r="B243" s="102" t="s">
        <v>179</v>
      </c>
      <c r="C243" s="105" t="s">
        <v>245</v>
      </c>
      <c r="D243" s="43" t="s">
        <v>13</v>
      </c>
      <c r="E243" s="48" t="s">
        <v>502</v>
      </c>
      <c r="F243" s="58">
        <v>22000</v>
      </c>
      <c r="G243" s="58">
        <v>22000</v>
      </c>
      <c r="H243" s="43"/>
      <c r="I243" s="43"/>
      <c r="J243" s="54"/>
      <c r="K243" s="43" t="s">
        <v>322</v>
      </c>
      <c r="L243" s="44" t="s">
        <v>288</v>
      </c>
      <c r="M243" s="56" t="s">
        <v>23</v>
      </c>
      <c r="N243" s="61"/>
    </row>
    <row r="244" spans="2:14" ht="56.25" x14ac:dyDescent="0.3">
      <c r="B244" s="102" t="s">
        <v>179</v>
      </c>
      <c r="C244" s="105" t="s">
        <v>245</v>
      </c>
      <c r="D244" s="43" t="s">
        <v>13</v>
      </c>
      <c r="E244" s="48" t="s">
        <v>503</v>
      </c>
      <c r="F244" s="58">
        <v>1500000</v>
      </c>
      <c r="G244" s="43"/>
      <c r="H244" s="43"/>
      <c r="I244" s="43"/>
      <c r="J244" s="54" t="s">
        <v>504</v>
      </c>
      <c r="K244" s="43">
        <v>2022</v>
      </c>
      <c r="L244" s="44" t="s">
        <v>288</v>
      </c>
      <c r="M244" s="56" t="s">
        <v>23</v>
      </c>
      <c r="N244" s="61"/>
    </row>
    <row r="245" spans="2:14" ht="56.25" x14ac:dyDescent="0.3">
      <c r="B245" s="102" t="s">
        <v>179</v>
      </c>
      <c r="C245" s="105" t="s">
        <v>245</v>
      </c>
      <c r="D245" s="43" t="s">
        <v>13</v>
      </c>
      <c r="E245" s="48" t="s">
        <v>505</v>
      </c>
      <c r="F245" s="58">
        <v>100000</v>
      </c>
      <c r="G245" s="43"/>
      <c r="H245" s="43"/>
      <c r="I245" s="43"/>
      <c r="J245" s="54" t="s">
        <v>506</v>
      </c>
      <c r="K245" s="43">
        <v>2022</v>
      </c>
      <c r="L245" s="44" t="s">
        <v>288</v>
      </c>
      <c r="M245" s="56" t="s">
        <v>23</v>
      </c>
      <c r="N245" s="61"/>
    </row>
    <row r="246" spans="2:14" ht="131.25" x14ac:dyDescent="0.3">
      <c r="B246" s="102" t="s">
        <v>179</v>
      </c>
      <c r="C246" s="105" t="s">
        <v>245</v>
      </c>
      <c r="D246" s="43" t="s">
        <v>13</v>
      </c>
      <c r="E246" s="48" t="s">
        <v>507</v>
      </c>
      <c r="F246" s="58">
        <v>1500000</v>
      </c>
      <c r="G246" s="43"/>
      <c r="H246" s="43"/>
      <c r="I246" s="43"/>
      <c r="J246" s="54" t="s">
        <v>508</v>
      </c>
      <c r="K246" s="43">
        <v>2023</v>
      </c>
      <c r="L246" s="44" t="s">
        <v>288</v>
      </c>
      <c r="M246" s="56" t="s">
        <v>23</v>
      </c>
      <c r="N246" s="61"/>
    </row>
    <row r="247" spans="2:14" ht="56.25" x14ac:dyDescent="0.3">
      <c r="B247" s="102" t="s">
        <v>179</v>
      </c>
      <c r="C247" s="105" t="s">
        <v>245</v>
      </c>
      <c r="D247" s="43" t="s">
        <v>13</v>
      </c>
      <c r="E247" s="48" t="s">
        <v>509</v>
      </c>
      <c r="F247" s="58">
        <v>25000</v>
      </c>
      <c r="G247" s="58">
        <v>10000</v>
      </c>
      <c r="H247" s="58">
        <v>15000</v>
      </c>
      <c r="I247" s="43"/>
      <c r="J247" s="54" t="s">
        <v>510</v>
      </c>
      <c r="K247" s="43" t="s">
        <v>511</v>
      </c>
      <c r="L247" s="44" t="s">
        <v>288</v>
      </c>
      <c r="M247" s="56" t="s">
        <v>23</v>
      </c>
      <c r="N247" s="61"/>
    </row>
    <row r="248" spans="2:14" ht="75" x14ac:dyDescent="0.3">
      <c r="B248" s="102" t="s">
        <v>179</v>
      </c>
      <c r="C248" s="105" t="s">
        <v>245</v>
      </c>
      <c r="D248" s="43" t="s">
        <v>13</v>
      </c>
      <c r="E248" s="48" t="s">
        <v>512</v>
      </c>
      <c r="F248" s="58">
        <v>50000</v>
      </c>
      <c r="G248" s="43"/>
      <c r="H248" s="43"/>
      <c r="I248" s="43"/>
      <c r="J248" s="54" t="s">
        <v>513</v>
      </c>
      <c r="K248" s="43">
        <v>2023</v>
      </c>
      <c r="L248" s="34" t="s">
        <v>435</v>
      </c>
      <c r="M248" s="56" t="s">
        <v>299</v>
      </c>
      <c r="N248" s="56" t="s">
        <v>300</v>
      </c>
    </row>
    <row r="249" spans="2:14" ht="56.25" x14ac:dyDescent="0.3">
      <c r="B249" s="102" t="s">
        <v>179</v>
      </c>
      <c r="C249" s="105" t="s">
        <v>245</v>
      </c>
      <c r="D249" s="43" t="s">
        <v>13</v>
      </c>
      <c r="E249" s="48" t="s">
        <v>514</v>
      </c>
      <c r="F249" s="58">
        <v>15000</v>
      </c>
      <c r="G249" s="58">
        <v>15000</v>
      </c>
      <c r="H249" s="43"/>
      <c r="I249" s="43"/>
      <c r="J249" s="54" t="s">
        <v>515</v>
      </c>
      <c r="K249" s="43">
        <v>2025</v>
      </c>
      <c r="L249" s="34" t="s">
        <v>435</v>
      </c>
      <c r="M249" s="56" t="s">
        <v>299</v>
      </c>
      <c r="N249" s="56" t="s">
        <v>439</v>
      </c>
    </row>
    <row r="250" spans="2:14" ht="75" x14ac:dyDescent="0.3">
      <c r="B250" s="102" t="s">
        <v>179</v>
      </c>
      <c r="C250" s="105" t="s">
        <v>245</v>
      </c>
      <c r="D250" s="43" t="s">
        <v>13</v>
      </c>
      <c r="E250" s="48" t="s">
        <v>516</v>
      </c>
      <c r="F250" s="58">
        <v>440000</v>
      </c>
      <c r="G250" s="43"/>
      <c r="H250" s="43"/>
      <c r="I250" s="43"/>
      <c r="J250" s="54" t="s">
        <v>517</v>
      </c>
      <c r="K250" s="43">
        <v>2021</v>
      </c>
      <c r="L250" s="44" t="s">
        <v>438</v>
      </c>
      <c r="M250" s="56" t="s">
        <v>299</v>
      </c>
      <c r="N250" s="56" t="s">
        <v>439</v>
      </c>
    </row>
    <row r="251" spans="2:14" ht="112.5" x14ac:dyDescent="0.3">
      <c r="B251" s="102" t="s">
        <v>179</v>
      </c>
      <c r="C251" s="105" t="s">
        <v>245</v>
      </c>
      <c r="D251" s="43" t="s">
        <v>13</v>
      </c>
      <c r="E251" s="48" t="s">
        <v>518</v>
      </c>
      <c r="F251" s="58">
        <v>248000</v>
      </c>
      <c r="G251" s="43"/>
      <c r="H251" s="43"/>
      <c r="I251" s="43"/>
      <c r="J251" s="54" t="s">
        <v>519</v>
      </c>
      <c r="K251" s="43">
        <v>2020</v>
      </c>
      <c r="L251" s="44" t="s">
        <v>438</v>
      </c>
      <c r="M251" s="56" t="s">
        <v>299</v>
      </c>
      <c r="N251" s="56" t="s">
        <v>300</v>
      </c>
    </row>
    <row r="252" spans="2:14" ht="56.25" x14ac:dyDescent="0.3">
      <c r="B252" s="102" t="s">
        <v>179</v>
      </c>
      <c r="C252" s="105" t="s">
        <v>245</v>
      </c>
      <c r="D252" s="43" t="s">
        <v>13</v>
      </c>
      <c r="E252" s="48" t="s">
        <v>520</v>
      </c>
      <c r="F252" s="58">
        <v>30000</v>
      </c>
      <c r="G252" s="43"/>
      <c r="H252" s="43"/>
      <c r="I252" s="43"/>
      <c r="J252" s="54" t="s">
        <v>521</v>
      </c>
      <c r="K252" s="43">
        <v>2020</v>
      </c>
      <c r="L252" s="44" t="s">
        <v>438</v>
      </c>
      <c r="M252" s="56" t="s">
        <v>299</v>
      </c>
      <c r="N252" s="56" t="s">
        <v>300</v>
      </c>
    </row>
    <row r="253" spans="2:14" ht="75" x14ac:dyDescent="0.3">
      <c r="B253" s="102" t="s">
        <v>179</v>
      </c>
      <c r="C253" s="105" t="s">
        <v>245</v>
      </c>
      <c r="D253" s="43" t="s">
        <v>13</v>
      </c>
      <c r="E253" s="48" t="s">
        <v>522</v>
      </c>
      <c r="F253" s="58">
        <v>650000</v>
      </c>
      <c r="G253" s="43"/>
      <c r="H253" s="43"/>
      <c r="I253" s="43"/>
      <c r="J253" s="54" t="s">
        <v>523</v>
      </c>
      <c r="K253" s="43">
        <v>2021</v>
      </c>
      <c r="L253" s="44" t="s">
        <v>438</v>
      </c>
      <c r="M253" s="56" t="s">
        <v>299</v>
      </c>
      <c r="N253" s="56" t="s">
        <v>300</v>
      </c>
    </row>
    <row r="254" spans="2:14" ht="56.25" x14ac:dyDescent="0.3">
      <c r="B254" s="102" t="s">
        <v>179</v>
      </c>
      <c r="C254" s="105" t="s">
        <v>245</v>
      </c>
      <c r="D254" s="43" t="s">
        <v>13</v>
      </c>
      <c r="E254" s="48" t="s">
        <v>524</v>
      </c>
      <c r="F254" s="58">
        <v>60000</v>
      </c>
      <c r="G254" s="43"/>
      <c r="H254" s="43"/>
      <c r="I254" s="43"/>
      <c r="J254" s="54" t="s">
        <v>525</v>
      </c>
      <c r="K254" s="43">
        <v>2020</v>
      </c>
      <c r="L254" s="44" t="s">
        <v>438</v>
      </c>
      <c r="M254" s="56" t="s">
        <v>299</v>
      </c>
      <c r="N254" s="56" t="s">
        <v>300</v>
      </c>
    </row>
    <row r="255" spans="2:14" ht="56.25" x14ac:dyDescent="0.3">
      <c r="B255" s="102" t="s">
        <v>179</v>
      </c>
      <c r="C255" s="105" t="s">
        <v>245</v>
      </c>
      <c r="D255" s="43" t="s">
        <v>13</v>
      </c>
      <c r="E255" s="48" t="s">
        <v>526</v>
      </c>
      <c r="F255" s="58">
        <v>200000</v>
      </c>
      <c r="G255" s="43"/>
      <c r="H255" s="43"/>
      <c r="I255" s="43"/>
      <c r="J255" s="54" t="s">
        <v>527</v>
      </c>
      <c r="K255" s="43">
        <v>2022</v>
      </c>
      <c r="L255" s="44" t="s">
        <v>438</v>
      </c>
      <c r="M255" s="56" t="s">
        <v>299</v>
      </c>
      <c r="N255" s="56" t="s">
        <v>300</v>
      </c>
    </row>
    <row r="256" spans="2:14" ht="56.25" x14ac:dyDescent="0.3">
      <c r="B256" s="106" t="s">
        <v>528</v>
      </c>
      <c r="C256" s="101" t="s">
        <v>529</v>
      </c>
      <c r="D256" s="24" t="s">
        <v>30</v>
      </c>
      <c r="E256" s="60" t="s">
        <v>530</v>
      </c>
      <c r="F256" s="43">
        <v>2500</v>
      </c>
      <c r="G256" s="43">
        <v>2500</v>
      </c>
      <c r="H256" s="43"/>
      <c r="I256" s="43"/>
      <c r="J256" s="34" t="s">
        <v>531</v>
      </c>
      <c r="K256" s="43" t="s">
        <v>469</v>
      </c>
      <c r="L256" s="44" t="s">
        <v>532</v>
      </c>
      <c r="M256" s="61"/>
      <c r="N256" s="61"/>
    </row>
    <row r="257" spans="2:14" ht="75" x14ac:dyDescent="0.3">
      <c r="B257" s="106" t="s">
        <v>528</v>
      </c>
      <c r="C257" s="101" t="s">
        <v>529</v>
      </c>
      <c r="D257" s="24" t="s">
        <v>30</v>
      </c>
      <c r="E257" s="60" t="s">
        <v>533</v>
      </c>
      <c r="F257" s="43">
        <v>3000</v>
      </c>
      <c r="G257" s="43">
        <v>2000</v>
      </c>
      <c r="H257" s="43">
        <v>1000</v>
      </c>
      <c r="I257" s="24" t="s">
        <v>534</v>
      </c>
      <c r="J257" s="34" t="s">
        <v>535</v>
      </c>
      <c r="K257" s="43" t="s">
        <v>469</v>
      </c>
      <c r="L257" s="44" t="s">
        <v>532</v>
      </c>
      <c r="M257" s="61"/>
      <c r="N257" s="61"/>
    </row>
    <row r="258" spans="2:14" ht="112.5" x14ac:dyDescent="0.3">
      <c r="B258" s="106" t="s">
        <v>528</v>
      </c>
      <c r="C258" s="101" t="s">
        <v>529</v>
      </c>
      <c r="D258" s="24" t="s">
        <v>30</v>
      </c>
      <c r="E258" s="60" t="s">
        <v>536</v>
      </c>
      <c r="F258" s="62" t="s">
        <v>537</v>
      </c>
      <c r="G258" s="43"/>
      <c r="H258" s="43"/>
      <c r="I258" s="43"/>
      <c r="J258" s="34" t="s">
        <v>538</v>
      </c>
      <c r="K258" s="43" t="s">
        <v>469</v>
      </c>
      <c r="L258" s="44" t="s">
        <v>539</v>
      </c>
      <c r="M258" s="61"/>
      <c r="N258" s="61"/>
    </row>
    <row r="259" spans="2:14" ht="150" x14ac:dyDescent="0.3">
      <c r="B259" s="106" t="s">
        <v>528</v>
      </c>
      <c r="C259" s="101" t="s">
        <v>529</v>
      </c>
      <c r="D259" s="24" t="s">
        <v>30</v>
      </c>
      <c r="E259" s="60" t="s">
        <v>540</v>
      </c>
      <c r="F259" s="62">
        <v>500000</v>
      </c>
      <c r="G259" s="43"/>
      <c r="H259" s="43"/>
      <c r="I259" s="24" t="s">
        <v>541</v>
      </c>
      <c r="J259" s="34" t="s">
        <v>542</v>
      </c>
      <c r="K259" s="43" t="s">
        <v>543</v>
      </c>
      <c r="L259" s="34" t="s">
        <v>544</v>
      </c>
      <c r="M259" s="28" t="s">
        <v>545</v>
      </c>
      <c r="N259" s="61"/>
    </row>
    <row r="260" spans="2:14" ht="56.25" x14ac:dyDescent="0.3">
      <c r="B260" s="106" t="s">
        <v>528</v>
      </c>
      <c r="C260" s="101" t="s">
        <v>529</v>
      </c>
      <c r="D260" s="24" t="s">
        <v>13</v>
      </c>
      <c r="E260" s="63" t="s">
        <v>546</v>
      </c>
      <c r="F260" s="63">
        <v>20000</v>
      </c>
      <c r="G260" s="63"/>
      <c r="H260" s="63"/>
      <c r="I260" s="63" t="s">
        <v>547</v>
      </c>
      <c r="J260" s="34" t="s">
        <v>548</v>
      </c>
      <c r="K260" s="43" t="s">
        <v>543</v>
      </c>
      <c r="L260" s="34"/>
      <c r="M260" s="28" t="s">
        <v>545</v>
      </c>
      <c r="N260" s="61"/>
    </row>
    <row r="261" spans="2:14" ht="93.75" customHeight="1" x14ac:dyDescent="0.3">
      <c r="B261" s="106" t="s">
        <v>528</v>
      </c>
      <c r="C261" s="101" t="s">
        <v>529</v>
      </c>
      <c r="D261" s="24" t="s">
        <v>13</v>
      </c>
      <c r="E261" s="64" t="s">
        <v>549</v>
      </c>
      <c r="F261" s="63">
        <v>20000</v>
      </c>
      <c r="G261" s="63"/>
      <c r="H261" s="63"/>
      <c r="I261" s="63" t="s">
        <v>550</v>
      </c>
      <c r="J261" s="34" t="s">
        <v>551</v>
      </c>
      <c r="K261" s="43" t="s">
        <v>552</v>
      </c>
      <c r="L261" s="34" t="s">
        <v>553</v>
      </c>
      <c r="M261" s="28" t="s">
        <v>545</v>
      </c>
      <c r="N261" s="61"/>
    </row>
    <row r="262" spans="2:14" ht="93.75" customHeight="1" x14ac:dyDescent="0.3">
      <c r="B262" s="106" t="s">
        <v>528</v>
      </c>
      <c r="C262" s="101" t="s">
        <v>529</v>
      </c>
      <c r="D262" s="24" t="s">
        <v>13</v>
      </c>
      <c r="E262" s="65" t="s">
        <v>554</v>
      </c>
      <c r="F262" s="63">
        <v>130000</v>
      </c>
      <c r="G262" s="63">
        <v>130000</v>
      </c>
      <c r="H262" s="63"/>
      <c r="I262" s="63"/>
      <c r="J262" s="65" t="s">
        <v>555</v>
      </c>
      <c r="K262" s="43">
        <v>2021</v>
      </c>
      <c r="L262" s="34" t="s">
        <v>188</v>
      </c>
      <c r="M262" s="28" t="s">
        <v>299</v>
      </c>
      <c r="N262" s="61"/>
    </row>
    <row r="263" spans="2:14" ht="93.75" customHeight="1" x14ac:dyDescent="0.3">
      <c r="B263" s="106" t="s">
        <v>528</v>
      </c>
      <c r="C263" s="101" t="s">
        <v>529</v>
      </c>
      <c r="D263" s="24" t="s">
        <v>13</v>
      </c>
      <c r="E263" s="65" t="s">
        <v>556</v>
      </c>
      <c r="F263" s="63">
        <v>45000</v>
      </c>
      <c r="G263" s="63">
        <v>45000</v>
      </c>
      <c r="H263" s="63"/>
      <c r="I263" s="63"/>
      <c r="J263" s="65" t="s">
        <v>557</v>
      </c>
      <c r="K263" s="43">
        <v>2022</v>
      </c>
      <c r="L263" s="34" t="s">
        <v>188</v>
      </c>
      <c r="M263" s="28" t="s">
        <v>299</v>
      </c>
      <c r="N263" s="61"/>
    </row>
    <row r="264" spans="2:14" ht="55.5" customHeight="1" x14ac:dyDescent="0.3">
      <c r="B264" s="106" t="s">
        <v>528</v>
      </c>
      <c r="C264" s="101" t="s">
        <v>529</v>
      </c>
      <c r="D264" s="43" t="s">
        <v>13</v>
      </c>
      <c r="E264" s="59" t="s">
        <v>558</v>
      </c>
      <c r="F264" s="43">
        <v>50000</v>
      </c>
      <c r="G264" s="43"/>
      <c r="H264" s="43"/>
      <c r="I264" s="43"/>
      <c r="J264" s="66" t="s">
        <v>559</v>
      </c>
      <c r="K264" s="43">
        <v>2021</v>
      </c>
      <c r="L264" s="66" t="s">
        <v>553</v>
      </c>
      <c r="M264" s="61" t="s">
        <v>23</v>
      </c>
      <c r="N264" s="61"/>
    </row>
    <row r="265" spans="2:14" ht="56.25" x14ac:dyDescent="0.3">
      <c r="B265" s="106" t="s">
        <v>528</v>
      </c>
      <c r="C265" s="101" t="s">
        <v>560</v>
      </c>
      <c r="D265" s="24" t="s">
        <v>30</v>
      </c>
      <c r="E265" s="60" t="s">
        <v>561</v>
      </c>
      <c r="F265" s="24" t="s">
        <v>562</v>
      </c>
      <c r="G265" s="43"/>
      <c r="H265" s="43"/>
      <c r="I265" s="43"/>
      <c r="J265" s="34" t="s">
        <v>563</v>
      </c>
      <c r="K265" s="43" t="s">
        <v>183</v>
      </c>
      <c r="L265" s="44" t="s">
        <v>564</v>
      </c>
      <c r="M265" s="61"/>
      <c r="N265" s="61"/>
    </row>
    <row r="266" spans="2:14" ht="56.25" x14ac:dyDescent="0.3">
      <c r="B266" s="106" t="s">
        <v>528</v>
      </c>
      <c r="C266" s="101" t="s">
        <v>560</v>
      </c>
      <c r="D266" s="24" t="s">
        <v>13</v>
      </c>
      <c r="E266" s="60" t="s">
        <v>565</v>
      </c>
      <c r="F266" s="24">
        <v>50000</v>
      </c>
      <c r="G266" s="43"/>
      <c r="H266" s="43"/>
      <c r="I266" s="43" t="s">
        <v>566</v>
      </c>
      <c r="J266" s="34" t="s">
        <v>567</v>
      </c>
      <c r="K266" s="43" t="s">
        <v>568</v>
      </c>
      <c r="L266" s="44"/>
      <c r="M266" s="28" t="s">
        <v>545</v>
      </c>
      <c r="N266" s="61"/>
    </row>
    <row r="267" spans="2:14" ht="37.5" x14ac:dyDescent="0.3">
      <c r="B267" s="106" t="s">
        <v>528</v>
      </c>
      <c r="C267" s="101" t="s">
        <v>560</v>
      </c>
      <c r="D267" s="24" t="s">
        <v>13</v>
      </c>
      <c r="E267" s="67" t="s">
        <v>569</v>
      </c>
      <c r="F267" s="24">
        <v>60000</v>
      </c>
      <c r="G267" s="43">
        <v>60000</v>
      </c>
      <c r="H267" s="43"/>
      <c r="I267" s="43"/>
      <c r="J267" s="34" t="s">
        <v>570</v>
      </c>
      <c r="K267" s="43">
        <v>2023</v>
      </c>
      <c r="L267" s="44"/>
      <c r="M267" s="61" t="s">
        <v>271</v>
      </c>
      <c r="N267" s="61"/>
    </row>
    <row r="268" spans="2:14" ht="56.25" x14ac:dyDescent="0.3">
      <c r="B268" s="106" t="s">
        <v>528</v>
      </c>
      <c r="C268" s="101" t="s">
        <v>560</v>
      </c>
      <c r="D268" s="43" t="s">
        <v>13</v>
      </c>
      <c r="E268" s="60" t="s">
        <v>571</v>
      </c>
      <c r="F268" s="24">
        <v>30000</v>
      </c>
      <c r="G268" s="43">
        <v>30000</v>
      </c>
      <c r="H268" s="43"/>
      <c r="I268" s="43"/>
      <c r="J268" s="34" t="s">
        <v>570</v>
      </c>
      <c r="K268" s="43">
        <v>2023</v>
      </c>
      <c r="L268" s="44"/>
      <c r="M268" s="61" t="s">
        <v>271</v>
      </c>
      <c r="N268" s="61"/>
    </row>
    <row r="269" spans="2:14" ht="37.5" x14ac:dyDescent="0.3">
      <c r="B269" s="106" t="s">
        <v>528</v>
      </c>
      <c r="C269" s="101" t="s">
        <v>560</v>
      </c>
      <c r="D269" s="62" t="s">
        <v>13</v>
      </c>
      <c r="E269" s="60" t="s">
        <v>572</v>
      </c>
      <c r="F269" s="24">
        <v>20000</v>
      </c>
      <c r="G269" s="43">
        <v>20000</v>
      </c>
      <c r="H269" s="43"/>
      <c r="I269" s="43"/>
      <c r="J269" s="34" t="s">
        <v>570</v>
      </c>
      <c r="K269" s="43">
        <v>2023</v>
      </c>
      <c r="L269" s="44"/>
      <c r="M269" s="61" t="s">
        <v>271</v>
      </c>
      <c r="N269" s="61"/>
    </row>
    <row r="270" spans="2:14" ht="37.5" x14ac:dyDescent="0.3">
      <c r="B270" s="106" t="s">
        <v>528</v>
      </c>
      <c r="C270" s="101" t="s">
        <v>560</v>
      </c>
      <c r="D270" s="62" t="s">
        <v>13</v>
      </c>
      <c r="E270" s="32" t="s">
        <v>573</v>
      </c>
      <c r="F270" s="24">
        <v>50000</v>
      </c>
      <c r="G270" s="43">
        <v>50000</v>
      </c>
      <c r="H270" s="43"/>
      <c r="I270" s="43"/>
      <c r="J270" s="68" t="s">
        <v>574</v>
      </c>
      <c r="K270" s="43">
        <v>2023</v>
      </c>
      <c r="L270" s="68" t="s">
        <v>575</v>
      </c>
      <c r="M270" s="61" t="s">
        <v>262</v>
      </c>
      <c r="N270" s="61"/>
    </row>
    <row r="271" spans="2:14" ht="56.25" x14ac:dyDescent="0.3">
      <c r="B271" s="106" t="s">
        <v>528</v>
      </c>
      <c r="C271" s="101" t="s">
        <v>560</v>
      </c>
      <c r="D271" s="62" t="s">
        <v>30</v>
      </c>
      <c r="E271" s="32" t="s">
        <v>576</v>
      </c>
      <c r="F271" s="24">
        <v>100000</v>
      </c>
      <c r="G271" s="43"/>
      <c r="H271" s="43"/>
      <c r="I271" s="43"/>
      <c r="J271" s="68" t="s">
        <v>577</v>
      </c>
      <c r="K271" s="43" t="s">
        <v>543</v>
      </c>
      <c r="L271" s="68" t="s">
        <v>578</v>
      </c>
      <c r="M271" s="28" t="s">
        <v>545</v>
      </c>
      <c r="N271" s="61"/>
    </row>
    <row r="272" spans="2:14" ht="37.5" x14ac:dyDescent="0.3">
      <c r="B272" s="106" t="s">
        <v>528</v>
      </c>
      <c r="C272" s="101" t="s">
        <v>560</v>
      </c>
      <c r="D272" s="43" t="s">
        <v>13</v>
      </c>
      <c r="E272" s="60" t="s">
        <v>546</v>
      </c>
      <c r="F272" s="43">
        <v>1000</v>
      </c>
      <c r="G272" s="43"/>
      <c r="H272" s="43"/>
      <c r="I272" s="43"/>
      <c r="J272" s="34" t="s">
        <v>579</v>
      </c>
      <c r="K272" s="43" t="s">
        <v>183</v>
      </c>
      <c r="L272" s="44"/>
      <c r="M272" s="61"/>
      <c r="N272" s="61"/>
    </row>
    <row r="273" spans="1:14" ht="41.25" customHeight="1" x14ac:dyDescent="0.3">
      <c r="B273" s="106" t="s">
        <v>528</v>
      </c>
      <c r="C273" s="101" t="s">
        <v>580</v>
      </c>
      <c r="D273" s="43" t="s">
        <v>13</v>
      </c>
      <c r="E273" s="33" t="s">
        <v>581</v>
      </c>
      <c r="F273" s="43">
        <v>5000</v>
      </c>
      <c r="G273" s="43">
        <v>5000</v>
      </c>
      <c r="H273" s="43"/>
      <c r="I273" s="43"/>
      <c r="J273" s="34" t="s">
        <v>582</v>
      </c>
      <c r="K273" s="43">
        <v>2022</v>
      </c>
      <c r="L273" s="44" t="s">
        <v>532</v>
      </c>
      <c r="M273" s="61" t="s">
        <v>271</v>
      </c>
      <c r="N273" s="61"/>
    </row>
    <row r="274" spans="1:14" ht="37.5" x14ac:dyDescent="0.3">
      <c r="B274" s="106" t="s">
        <v>528</v>
      </c>
      <c r="C274" s="101" t="s">
        <v>580</v>
      </c>
      <c r="D274" s="43" t="s">
        <v>13</v>
      </c>
      <c r="E274" s="33" t="s">
        <v>583</v>
      </c>
      <c r="F274" s="43">
        <v>10000</v>
      </c>
      <c r="G274" s="43">
        <v>5000</v>
      </c>
      <c r="H274" s="43">
        <v>5000</v>
      </c>
      <c r="I274" s="43"/>
      <c r="J274" s="34" t="s">
        <v>584</v>
      </c>
      <c r="K274" s="43">
        <v>2023</v>
      </c>
      <c r="L274" s="44"/>
      <c r="M274" s="61" t="s">
        <v>271</v>
      </c>
      <c r="N274" s="61"/>
    </row>
    <row r="275" spans="1:14" ht="115.5" customHeight="1" x14ac:dyDescent="0.3">
      <c r="B275" s="106" t="s">
        <v>528</v>
      </c>
      <c r="C275" s="101" t="s">
        <v>580</v>
      </c>
      <c r="D275" s="43" t="s">
        <v>30</v>
      </c>
      <c r="E275" s="33" t="s">
        <v>585</v>
      </c>
      <c r="F275" s="43">
        <v>2000</v>
      </c>
      <c r="G275" s="43"/>
      <c r="H275" s="43"/>
      <c r="I275" s="43" t="s">
        <v>190</v>
      </c>
      <c r="J275" s="34" t="s">
        <v>586</v>
      </c>
      <c r="K275" s="43" t="s">
        <v>552</v>
      </c>
      <c r="L275" s="44" t="s">
        <v>188</v>
      </c>
      <c r="M275" s="28" t="s">
        <v>545</v>
      </c>
      <c r="N275" s="61"/>
    </row>
    <row r="276" spans="1:14" ht="150" x14ac:dyDescent="0.3">
      <c r="B276" s="106" t="s">
        <v>528</v>
      </c>
      <c r="C276" s="101" t="s">
        <v>580</v>
      </c>
      <c r="D276" s="43" t="s">
        <v>30</v>
      </c>
      <c r="E276" s="33" t="s">
        <v>587</v>
      </c>
      <c r="F276" s="43">
        <v>15000</v>
      </c>
      <c r="G276" s="43"/>
      <c r="H276" s="43"/>
      <c r="I276" s="24" t="s">
        <v>588</v>
      </c>
      <c r="J276" s="34" t="s">
        <v>589</v>
      </c>
      <c r="K276" s="43"/>
      <c r="L276" s="44" t="s">
        <v>590</v>
      </c>
      <c r="M276" s="28" t="s">
        <v>545</v>
      </c>
      <c r="N276" s="61"/>
    </row>
    <row r="277" spans="1:14" ht="93.75" x14ac:dyDescent="0.3">
      <c r="B277" s="106" t="s">
        <v>528</v>
      </c>
      <c r="C277" s="101" t="s">
        <v>580</v>
      </c>
      <c r="D277" s="43" t="s">
        <v>30</v>
      </c>
      <c r="E277" s="33" t="s">
        <v>591</v>
      </c>
      <c r="F277" s="43">
        <v>2000</v>
      </c>
      <c r="G277" s="43">
        <v>2000</v>
      </c>
      <c r="H277" s="43"/>
      <c r="I277" s="43"/>
      <c r="J277" s="34" t="s">
        <v>592</v>
      </c>
      <c r="K277" s="43">
        <v>2022</v>
      </c>
      <c r="L277" s="44" t="s">
        <v>532</v>
      </c>
      <c r="M277" s="61"/>
      <c r="N277" s="61"/>
    </row>
    <row r="278" spans="1:14" ht="56.25" x14ac:dyDescent="0.3">
      <c r="B278" s="106" t="s">
        <v>528</v>
      </c>
      <c r="C278" s="101" t="s">
        <v>580</v>
      </c>
      <c r="D278" s="43" t="s">
        <v>30</v>
      </c>
      <c r="E278" s="60" t="s">
        <v>593</v>
      </c>
      <c r="F278" s="24" t="s">
        <v>562</v>
      </c>
      <c r="G278" s="43"/>
      <c r="H278" s="43"/>
      <c r="I278" s="43"/>
      <c r="J278" s="34" t="s">
        <v>594</v>
      </c>
      <c r="K278" s="43" t="s">
        <v>595</v>
      </c>
      <c r="L278" s="44" t="s">
        <v>532</v>
      </c>
      <c r="M278" s="61"/>
      <c r="N278" s="61"/>
    </row>
    <row r="279" spans="1:14" ht="150" x14ac:dyDescent="0.3">
      <c r="B279" s="106" t="s">
        <v>528</v>
      </c>
      <c r="C279" s="101" t="s">
        <v>580</v>
      </c>
      <c r="D279" s="43" t="s">
        <v>13</v>
      </c>
      <c r="E279" s="60" t="s">
        <v>596</v>
      </c>
      <c r="F279" s="24" t="s">
        <v>543</v>
      </c>
      <c r="G279" s="43">
        <v>20000</v>
      </c>
      <c r="H279" s="43">
        <v>15000</v>
      </c>
      <c r="I279" s="24" t="s">
        <v>588</v>
      </c>
      <c r="J279" s="34" t="s">
        <v>597</v>
      </c>
      <c r="K279" s="43" t="s">
        <v>349</v>
      </c>
      <c r="L279" s="44" t="s">
        <v>598</v>
      </c>
      <c r="M279" s="28" t="s">
        <v>545</v>
      </c>
      <c r="N279" s="61"/>
    </row>
    <row r="280" spans="1:14" ht="56.25" x14ac:dyDescent="0.3">
      <c r="B280" s="106" t="s">
        <v>528</v>
      </c>
      <c r="C280" s="101" t="s">
        <v>580</v>
      </c>
      <c r="D280" s="43" t="s">
        <v>13</v>
      </c>
      <c r="E280" s="32" t="s">
        <v>599</v>
      </c>
      <c r="F280" s="24">
        <v>3000</v>
      </c>
      <c r="G280" s="43"/>
      <c r="H280" s="43"/>
      <c r="I280" s="43"/>
      <c r="J280" s="68" t="s">
        <v>600</v>
      </c>
      <c r="K280" s="43">
        <v>2022</v>
      </c>
      <c r="L280" s="68" t="s">
        <v>48</v>
      </c>
      <c r="M280" s="61"/>
      <c r="N280" s="61"/>
    </row>
    <row r="281" spans="1:14" ht="56.25" x14ac:dyDescent="0.3">
      <c r="B281" s="106" t="s">
        <v>528</v>
      </c>
      <c r="C281" s="101" t="s">
        <v>580</v>
      </c>
      <c r="D281" s="43" t="s">
        <v>13</v>
      </c>
      <c r="E281" s="32" t="s">
        <v>601</v>
      </c>
      <c r="F281" s="24">
        <v>38000</v>
      </c>
      <c r="G281" s="43"/>
      <c r="H281" s="43"/>
      <c r="I281" s="43"/>
      <c r="J281" s="68" t="s">
        <v>602</v>
      </c>
      <c r="K281" s="43">
        <v>2022</v>
      </c>
      <c r="L281" s="68" t="s">
        <v>326</v>
      </c>
      <c r="M281" s="61"/>
      <c r="N281" s="61"/>
    </row>
    <row r="282" spans="1:14" ht="56.25" x14ac:dyDescent="0.3">
      <c r="B282" s="106" t="s">
        <v>528</v>
      </c>
      <c r="C282" s="101" t="s">
        <v>580</v>
      </c>
      <c r="D282" s="43" t="s">
        <v>13</v>
      </c>
      <c r="E282" s="32" t="s">
        <v>603</v>
      </c>
      <c r="F282" s="24">
        <v>25000</v>
      </c>
      <c r="G282" s="43"/>
      <c r="H282" s="43"/>
      <c r="I282" s="43"/>
      <c r="J282" s="68" t="s">
        <v>604</v>
      </c>
      <c r="K282" s="43"/>
      <c r="L282" s="68" t="s">
        <v>337</v>
      </c>
      <c r="M282" s="61"/>
      <c r="N282" s="61"/>
    </row>
    <row r="283" spans="1:14" ht="150" x14ac:dyDescent="0.3">
      <c r="B283" s="106" t="s">
        <v>528</v>
      </c>
      <c r="C283" s="101" t="s">
        <v>580</v>
      </c>
      <c r="D283" s="43" t="s">
        <v>13</v>
      </c>
      <c r="E283" s="32" t="s">
        <v>605</v>
      </c>
      <c r="F283" s="24">
        <v>25000</v>
      </c>
      <c r="G283" s="43">
        <v>5000</v>
      </c>
      <c r="H283" s="43">
        <v>2000</v>
      </c>
      <c r="I283" s="24" t="s">
        <v>588</v>
      </c>
      <c r="J283" s="68" t="s">
        <v>606</v>
      </c>
      <c r="K283" s="43" t="s">
        <v>607</v>
      </c>
      <c r="L283" s="68" t="s">
        <v>608</v>
      </c>
      <c r="M283" s="28" t="s">
        <v>545</v>
      </c>
      <c r="N283" s="61"/>
    </row>
    <row r="284" spans="1:14" ht="150" x14ac:dyDescent="0.3">
      <c r="A284" s="22" t="s">
        <v>609</v>
      </c>
      <c r="B284" s="106" t="s">
        <v>528</v>
      </c>
      <c r="C284" s="101" t="s">
        <v>580</v>
      </c>
      <c r="D284" s="43" t="s">
        <v>13</v>
      </c>
      <c r="E284" s="33" t="s">
        <v>610</v>
      </c>
      <c r="F284" s="43">
        <v>3000</v>
      </c>
      <c r="G284" s="43">
        <v>1000</v>
      </c>
      <c r="H284" s="43">
        <v>2000</v>
      </c>
      <c r="I284" s="24" t="s">
        <v>588</v>
      </c>
      <c r="J284" s="34" t="s">
        <v>611</v>
      </c>
      <c r="K284" s="43" t="s">
        <v>469</v>
      </c>
      <c r="L284" s="44"/>
      <c r="M284" s="61"/>
      <c r="N284" s="61"/>
    </row>
    <row r="285" spans="1:14" ht="37.5" x14ac:dyDescent="0.3">
      <c r="B285" s="106" t="s">
        <v>528</v>
      </c>
      <c r="C285" s="101" t="s">
        <v>612</v>
      </c>
      <c r="D285" s="24" t="s">
        <v>13</v>
      </c>
      <c r="E285" s="33" t="s">
        <v>613</v>
      </c>
      <c r="F285" s="43">
        <v>2000</v>
      </c>
      <c r="G285" s="43">
        <v>2000</v>
      </c>
      <c r="H285" s="43"/>
      <c r="I285" s="43"/>
      <c r="J285" s="34" t="s">
        <v>614</v>
      </c>
      <c r="K285" s="43" t="s">
        <v>183</v>
      </c>
      <c r="L285" s="66" t="s">
        <v>615</v>
      </c>
      <c r="M285" s="61" t="s">
        <v>262</v>
      </c>
      <c r="N285" s="61"/>
    </row>
    <row r="286" spans="1:14" x14ac:dyDescent="0.3">
      <c r="B286" s="106" t="s">
        <v>528</v>
      </c>
      <c r="C286" s="101" t="s">
        <v>612</v>
      </c>
      <c r="D286" s="24" t="s">
        <v>13</v>
      </c>
      <c r="E286" s="33" t="s">
        <v>616</v>
      </c>
      <c r="F286" s="43">
        <v>1000</v>
      </c>
      <c r="G286" s="43">
        <v>1000</v>
      </c>
      <c r="H286" s="43"/>
      <c r="I286" s="43"/>
      <c r="J286" s="34" t="s">
        <v>617</v>
      </c>
      <c r="K286" s="43" t="s">
        <v>469</v>
      </c>
      <c r="L286" s="66"/>
      <c r="M286" s="61"/>
      <c r="N286" s="61"/>
    </row>
    <row r="287" spans="1:14" ht="27.75" customHeight="1" x14ac:dyDescent="0.3">
      <c r="B287" s="106" t="s">
        <v>528</v>
      </c>
      <c r="C287" s="101" t="s">
        <v>612</v>
      </c>
      <c r="D287" s="24" t="s">
        <v>13</v>
      </c>
      <c r="E287" s="32" t="s">
        <v>618</v>
      </c>
      <c r="F287" s="43">
        <v>10000</v>
      </c>
      <c r="G287" s="43">
        <v>10000</v>
      </c>
      <c r="H287" s="43"/>
      <c r="I287" s="43"/>
      <c r="J287" s="68" t="s">
        <v>619</v>
      </c>
      <c r="K287" s="43">
        <v>2022</v>
      </c>
      <c r="L287" s="68" t="s">
        <v>337</v>
      </c>
      <c r="M287" s="61" t="s">
        <v>262</v>
      </c>
      <c r="N287" s="61"/>
    </row>
    <row r="288" spans="1:14" ht="37.5" customHeight="1" x14ac:dyDescent="0.3">
      <c r="B288" s="106" t="s">
        <v>528</v>
      </c>
      <c r="C288" s="101" t="s">
        <v>612</v>
      </c>
      <c r="D288" s="24" t="s">
        <v>30</v>
      </c>
      <c r="E288" s="32" t="s">
        <v>620</v>
      </c>
      <c r="F288" s="43">
        <v>3000</v>
      </c>
      <c r="G288" s="43">
        <v>500</v>
      </c>
      <c r="H288" s="43">
        <v>2500</v>
      </c>
      <c r="I288" s="24" t="s">
        <v>621</v>
      </c>
      <c r="J288" s="68" t="s">
        <v>622</v>
      </c>
      <c r="K288" s="43" t="s">
        <v>183</v>
      </c>
      <c r="L288" s="68" t="s">
        <v>623</v>
      </c>
      <c r="M288" s="28" t="s">
        <v>545</v>
      </c>
      <c r="N288" s="61"/>
    </row>
    <row r="289" spans="2:14" ht="41.25" customHeight="1" x14ac:dyDescent="0.3">
      <c r="B289" s="106" t="s">
        <v>528</v>
      </c>
      <c r="C289" s="101" t="s">
        <v>612</v>
      </c>
      <c r="D289" s="43" t="s">
        <v>13</v>
      </c>
      <c r="E289" s="32" t="s">
        <v>624</v>
      </c>
      <c r="F289" s="43">
        <v>49600</v>
      </c>
      <c r="G289" s="43">
        <v>49600</v>
      </c>
      <c r="H289" s="43"/>
      <c r="I289" s="43"/>
      <c r="J289" s="68" t="s">
        <v>625</v>
      </c>
      <c r="K289" s="43">
        <v>2022</v>
      </c>
      <c r="L289" s="68" t="s">
        <v>575</v>
      </c>
      <c r="M289" s="61" t="s">
        <v>262</v>
      </c>
      <c r="N289" s="61"/>
    </row>
    <row r="290" spans="2:14" ht="131.25" x14ac:dyDescent="0.3">
      <c r="B290" s="107" t="s">
        <v>626</v>
      </c>
      <c r="C290" s="101" t="s">
        <v>627</v>
      </c>
      <c r="D290" s="43" t="s">
        <v>13</v>
      </c>
      <c r="E290" s="33" t="s">
        <v>628</v>
      </c>
      <c r="F290" s="43">
        <v>33000</v>
      </c>
      <c r="G290" s="43">
        <v>33000</v>
      </c>
      <c r="H290" s="43"/>
      <c r="I290" s="43"/>
      <c r="J290" s="34" t="s">
        <v>629</v>
      </c>
      <c r="K290" s="43">
        <v>2026</v>
      </c>
      <c r="L290" s="34" t="s">
        <v>630</v>
      </c>
      <c r="M290" s="61" t="s">
        <v>262</v>
      </c>
      <c r="N290" s="61"/>
    </row>
    <row r="291" spans="2:14" ht="131.25" x14ac:dyDescent="0.3">
      <c r="B291" s="107" t="s">
        <v>626</v>
      </c>
      <c r="C291" s="101" t="s">
        <v>627</v>
      </c>
      <c r="D291" s="43" t="s">
        <v>13</v>
      </c>
      <c r="E291" s="33" t="s">
        <v>631</v>
      </c>
      <c r="F291" s="43">
        <v>120000</v>
      </c>
      <c r="G291" s="43"/>
      <c r="H291" s="43"/>
      <c r="I291" s="43"/>
      <c r="J291" s="34" t="s">
        <v>632</v>
      </c>
      <c r="K291" s="43">
        <v>2022</v>
      </c>
      <c r="L291" s="33" t="s">
        <v>633</v>
      </c>
      <c r="M291" s="61" t="s">
        <v>299</v>
      </c>
      <c r="N291" s="61"/>
    </row>
    <row r="292" spans="2:14" ht="131.25" x14ac:dyDescent="0.3">
      <c r="B292" s="107" t="s">
        <v>626</v>
      </c>
      <c r="C292" s="101" t="s">
        <v>627</v>
      </c>
      <c r="D292" s="43" t="s">
        <v>13</v>
      </c>
      <c r="E292" s="33" t="s">
        <v>634</v>
      </c>
      <c r="F292" s="43">
        <v>100000</v>
      </c>
      <c r="G292" s="43"/>
      <c r="H292" s="43"/>
      <c r="I292" s="43"/>
      <c r="J292" s="34" t="s">
        <v>635</v>
      </c>
      <c r="K292" s="43">
        <v>2025</v>
      </c>
      <c r="L292" s="33" t="s">
        <v>636</v>
      </c>
      <c r="M292" s="61" t="s">
        <v>299</v>
      </c>
      <c r="N292" s="61"/>
    </row>
    <row r="293" spans="2:14" ht="131.25" x14ac:dyDescent="0.3">
      <c r="B293" s="107" t="s">
        <v>626</v>
      </c>
      <c r="C293" s="101" t="s">
        <v>627</v>
      </c>
      <c r="D293" s="43" t="s">
        <v>30</v>
      </c>
      <c r="E293" s="33" t="s">
        <v>637</v>
      </c>
      <c r="F293" s="43"/>
      <c r="G293" s="43"/>
      <c r="H293" s="43"/>
      <c r="I293" s="43"/>
      <c r="J293" s="34"/>
      <c r="K293" s="43">
        <v>2025</v>
      </c>
      <c r="L293" s="33"/>
      <c r="M293" s="61" t="s">
        <v>28</v>
      </c>
      <c r="N293" s="61"/>
    </row>
    <row r="294" spans="2:14" ht="131.25" x14ac:dyDescent="0.3">
      <c r="B294" s="107" t="s">
        <v>626</v>
      </c>
      <c r="C294" s="101" t="s">
        <v>627</v>
      </c>
      <c r="D294" s="43" t="s">
        <v>13</v>
      </c>
      <c r="E294" s="33" t="s">
        <v>638</v>
      </c>
      <c r="F294" s="43"/>
      <c r="G294" s="43"/>
      <c r="H294" s="43"/>
      <c r="I294" s="43"/>
      <c r="J294" s="34"/>
      <c r="K294" s="43">
        <v>2025</v>
      </c>
      <c r="L294" s="33"/>
      <c r="M294" s="61" t="s">
        <v>28</v>
      </c>
      <c r="N294" s="61"/>
    </row>
    <row r="295" spans="2:14" ht="131.25" x14ac:dyDescent="0.3">
      <c r="B295" s="107" t="s">
        <v>626</v>
      </c>
      <c r="C295" s="101" t="s">
        <v>627</v>
      </c>
      <c r="D295" s="43" t="s">
        <v>13</v>
      </c>
      <c r="E295" s="33" t="s">
        <v>639</v>
      </c>
      <c r="F295" s="43"/>
      <c r="G295" s="43"/>
      <c r="H295" s="43"/>
      <c r="I295" s="43"/>
      <c r="J295" s="34"/>
      <c r="K295" s="43">
        <v>2025</v>
      </c>
      <c r="L295" s="33"/>
      <c r="M295" s="61" t="s">
        <v>28</v>
      </c>
      <c r="N295" s="61"/>
    </row>
    <row r="296" spans="2:14" ht="131.25" x14ac:dyDescent="0.3">
      <c r="B296" s="107" t="s">
        <v>626</v>
      </c>
      <c r="C296" s="101" t="s">
        <v>627</v>
      </c>
      <c r="D296" s="43" t="s">
        <v>13</v>
      </c>
      <c r="E296" s="33" t="s">
        <v>640</v>
      </c>
      <c r="F296" s="43"/>
      <c r="G296" s="43"/>
      <c r="H296" s="43"/>
      <c r="I296" s="43"/>
      <c r="J296" s="34"/>
      <c r="K296" s="43">
        <v>2025</v>
      </c>
      <c r="L296" s="44"/>
      <c r="M296" s="61" t="s">
        <v>28</v>
      </c>
      <c r="N296" s="61"/>
    </row>
    <row r="297" spans="2:14" ht="131.25" x14ac:dyDescent="0.3">
      <c r="B297" s="107" t="s">
        <v>626</v>
      </c>
      <c r="C297" s="101" t="s">
        <v>627</v>
      </c>
      <c r="D297" s="43" t="s">
        <v>13</v>
      </c>
      <c r="E297" s="33" t="s">
        <v>641</v>
      </c>
      <c r="F297" s="43"/>
      <c r="G297" s="43"/>
      <c r="H297" s="43"/>
      <c r="I297" s="43"/>
      <c r="J297" s="34"/>
      <c r="K297" s="43">
        <v>2025</v>
      </c>
      <c r="L297" s="33"/>
      <c r="M297" s="61" t="s">
        <v>28</v>
      </c>
      <c r="N297" s="61"/>
    </row>
    <row r="298" spans="2:14" ht="112.5" x14ac:dyDescent="0.3">
      <c r="B298" s="107" t="s">
        <v>626</v>
      </c>
      <c r="C298" s="101" t="s">
        <v>642</v>
      </c>
      <c r="D298" s="43" t="s">
        <v>13</v>
      </c>
      <c r="E298" s="68" t="s">
        <v>643</v>
      </c>
      <c r="F298" s="69">
        <v>100000</v>
      </c>
      <c r="G298" s="69">
        <v>100000</v>
      </c>
      <c r="H298" s="43"/>
      <c r="I298" s="43"/>
      <c r="J298" s="68" t="s">
        <v>644</v>
      </c>
      <c r="K298" s="43">
        <v>2022</v>
      </c>
      <c r="L298" s="44" t="s">
        <v>154</v>
      </c>
      <c r="M298" s="61" t="s">
        <v>262</v>
      </c>
      <c r="N298" s="61"/>
    </row>
    <row r="299" spans="2:14" ht="93.75" x14ac:dyDescent="0.3">
      <c r="B299" s="107" t="s">
        <v>626</v>
      </c>
      <c r="C299" s="101" t="s">
        <v>642</v>
      </c>
      <c r="D299" s="43" t="s">
        <v>13</v>
      </c>
      <c r="E299" s="68" t="s">
        <v>645</v>
      </c>
      <c r="F299" s="69">
        <v>35000</v>
      </c>
      <c r="G299" s="69">
        <v>35000</v>
      </c>
      <c r="H299" s="43"/>
      <c r="I299" s="43"/>
      <c r="J299" s="68" t="s">
        <v>646</v>
      </c>
      <c r="K299" s="43" t="s">
        <v>310</v>
      </c>
      <c r="L299" s="44" t="s">
        <v>154</v>
      </c>
      <c r="M299" s="61" t="s">
        <v>262</v>
      </c>
      <c r="N299" s="61"/>
    </row>
    <row r="300" spans="2:14" ht="93.75" x14ac:dyDescent="0.3">
      <c r="B300" s="107" t="s">
        <v>626</v>
      </c>
      <c r="C300" s="101" t="s">
        <v>642</v>
      </c>
      <c r="D300" s="43" t="s">
        <v>13</v>
      </c>
      <c r="E300" s="68" t="s">
        <v>647</v>
      </c>
      <c r="F300" s="69">
        <v>400000</v>
      </c>
      <c r="G300" s="69">
        <v>400000</v>
      </c>
      <c r="H300" s="43"/>
      <c r="I300" s="43"/>
      <c r="J300" s="68" t="s">
        <v>648</v>
      </c>
      <c r="K300" s="43" t="s">
        <v>378</v>
      </c>
      <c r="L300" s="44" t="s">
        <v>154</v>
      </c>
      <c r="M300" s="61" t="s">
        <v>262</v>
      </c>
      <c r="N300" s="61" t="s">
        <v>311</v>
      </c>
    </row>
    <row r="301" spans="2:14" ht="150" x14ac:dyDescent="0.3">
      <c r="B301" s="107" t="s">
        <v>626</v>
      </c>
      <c r="C301" s="101" t="s">
        <v>642</v>
      </c>
      <c r="D301" s="43" t="s">
        <v>13</v>
      </c>
      <c r="E301" s="68" t="s">
        <v>649</v>
      </c>
      <c r="F301" s="69">
        <v>1865582</v>
      </c>
      <c r="G301" s="69">
        <v>186558.19999999995</v>
      </c>
      <c r="H301" s="43">
        <v>1679023.8</v>
      </c>
      <c r="I301" s="43"/>
      <c r="J301" s="68" t="s">
        <v>650</v>
      </c>
      <c r="K301" s="43" t="s">
        <v>316</v>
      </c>
      <c r="L301" s="44" t="s">
        <v>60</v>
      </c>
      <c r="M301" s="61" t="s">
        <v>262</v>
      </c>
      <c r="N301" s="61" t="s">
        <v>263</v>
      </c>
    </row>
    <row r="302" spans="2:14" ht="131.25" x14ac:dyDescent="0.3">
      <c r="B302" s="107" t="s">
        <v>626</v>
      </c>
      <c r="C302" s="101" t="s">
        <v>642</v>
      </c>
      <c r="D302" s="43" t="s">
        <v>13</v>
      </c>
      <c r="E302" s="68" t="s">
        <v>651</v>
      </c>
      <c r="F302" s="69">
        <v>1865582</v>
      </c>
      <c r="G302" s="69">
        <v>186558.19999999995</v>
      </c>
      <c r="H302" s="43">
        <v>1679023.8</v>
      </c>
      <c r="I302" s="43"/>
      <c r="J302" s="68" t="s">
        <v>652</v>
      </c>
      <c r="K302" s="43" t="s">
        <v>378</v>
      </c>
      <c r="L302" s="44" t="s">
        <v>60</v>
      </c>
      <c r="M302" s="61" t="s">
        <v>262</v>
      </c>
      <c r="N302" s="61" t="s">
        <v>263</v>
      </c>
    </row>
    <row r="303" spans="2:14" ht="150" x14ac:dyDescent="0.3">
      <c r="B303" s="107" t="s">
        <v>626</v>
      </c>
      <c r="C303" s="101" t="s">
        <v>642</v>
      </c>
      <c r="D303" s="43" t="s">
        <v>13</v>
      </c>
      <c r="E303" s="68" t="s">
        <v>653</v>
      </c>
      <c r="F303" s="69">
        <v>1403414</v>
      </c>
      <c r="G303" s="69">
        <v>140341.39999999991</v>
      </c>
      <c r="H303" s="43">
        <v>1263072.6000000001</v>
      </c>
      <c r="I303" s="43"/>
      <c r="J303" s="68" t="s">
        <v>654</v>
      </c>
      <c r="K303" s="43" t="s">
        <v>316</v>
      </c>
      <c r="L303" s="44" t="s">
        <v>174</v>
      </c>
      <c r="M303" s="61" t="s">
        <v>262</v>
      </c>
      <c r="N303" s="61" t="s">
        <v>263</v>
      </c>
    </row>
    <row r="304" spans="2:14" ht="93.75" x14ac:dyDescent="0.3">
      <c r="B304" s="107" t="s">
        <v>626</v>
      </c>
      <c r="C304" s="101" t="s">
        <v>642</v>
      </c>
      <c r="D304" s="43" t="s">
        <v>13</v>
      </c>
      <c r="E304" s="68" t="s">
        <v>655</v>
      </c>
      <c r="F304" s="69">
        <v>1403414</v>
      </c>
      <c r="G304" s="69">
        <v>140341.39999999991</v>
      </c>
      <c r="H304" s="43">
        <v>1263072.6000000001</v>
      </c>
      <c r="I304" s="43"/>
      <c r="J304" s="68" t="s">
        <v>656</v>
      </c>
      <c r="K304" s="43" t="s">
        <v>316</v>
      </c>
      <c r="L304" s="44" t="s">
        <v>174</v>
      </c>
      <c r="M304" s="61" t="s">
        <v>262</v>
      </c>
      <c r="N304" s="61"/>
    </row>
    <row r="305" spans="2:14" ht="93.75" x14ac:dyDescent="0.3">
      <c r="B305" s="107" t="s">
        <v>626</v>
      </c>
      <c r="C305" s="101" t="s">
        <v>642</v>
      </c>
      <c r="D305" s="43" t="s">
        <v>13</v>
      </c>
      <c r="E305" s="68" t="s">
        <v>657</v>
      </c>
      <c r="F305" s="69">
        <v>30000</v>
      </c>
      <c r="G305" s="69">
        <v>30000</v>
      </c>
      <c r="H305" s="43"/>
      <c r="I305" s="43"/>
      <c r="J305" s="68" t="s">
        <v>658</v>
      </c>
      <c r="K305" s="43">
        <v>2022</v>
      </c>
      <c r="L305" s="44" t="s">
        <v>174</v>
      </c>
      <c r="M305" s="61" t="s">
        <v>262</v>
      </c>
      <c r="N305" s="61"/>
    </row>
    <row r="306" spans="2:14" ht="112.5" x14ac:dyDescent="0.3">
      <c r="B306" s="107" t="s">
        <v>626</v>
      </c>
      <c r="C306" s="101" t="s">
        <v>642</v>
      </c>
      <c r="D306" s="43" t="s">
        <v>13</v>
      </c>
      <c r="E306" s="68" t="s">
        <v>659</v>
      </c>
      <c r="F306" s="69">
        <v>500000</v>
      </c>
      <c r="G306" s="69">
        <v>500000</v>
      </c>
      <c r="H306" s="43"/>
      <c r="I306" s="43"/>
      <c r="J306" s="68" t="s">
        <v>660</v>
      </c>
      <c r="K306" s="43" t="s">
        <v>354</v>
      </c>
      <c r="L306" s="44" t="s">
        <v>174</v>
      </c>
      <c r="M306" s="61" t="s">
        <v>262</v>
      </c>
      <c r="N306" s="61"/>
    </row>
    <row r="307" spans="2:14" ht="93.75" x14ac:dyDescent="0.3">
      <c r="B307" s="107" t="s">
        <v>626</v>
      </c>
      <c r="C307" s="101" t="s">
        <v>642</v>
      </c>
      <c r="D307" s="43" t="s">
        <v>13</v>
      </c>
      <c r="E307" s="68" t="s">
        <v>661</v>
      </c>
      <c r="F307" s="69">
        <v>150000</v>
      </c>
      <c r="G307" s="69"/>
      <c r="H307" s="43"/>
      <c r="I307" s="43"/>
      <c r="J307" s="68" t="s">
        <v>662</v>
      </c>
      <c r="K307" s="43" t="s">
        <v>364</v>
      </c>
      <c r="L307" s="44" t="s">
        <v>88</v>
      </c>
      <c r="M307" s="61" t="s">
        <v>262</v>
      </c>
      <c r="N307" s="61"/>
    </row>
    <row r="308" spans="2:14" ht="93.75" x14ac:dyDescent="0.3">
      <c r="B308" s="107" t="s">
        <v>626</v>
      </c>
      <c r="C308" s="101" t="s">
        <v>642</v>
      </c>
      <c r="D308" s="43" t="s">
        <v>13</v>
      </c>
      <c r="E308" s="68" t="s">
        <v>663</v>
      </c>
      <c r="F308" s="69">
        <v>100000</v>
      </c>
      <c r="G308" s="69">
        <v>100000</v>
      </c>
      <c r="H308" s="43"/>
      <c r="I308" s="43"/>
      <c r="J308" s="68" t="s">
        <v>664</v>
      </c>
      <c r="K308" s="43" t="s">
        <v>665</v>
      </c>
      <c r="L308" s="44" t="s">
        <v>88</v>
      </c>
      <c r="M308" s="61" t="s">
        <v>262</v>
      </c>
      <c r="N308" s="61"/>
    </row>
    <row r="309" spans="2:14" ht="93.75" x14ac:dyDescent="0.3">
      <c r="B309" s="107" t="s">
        <v>626</v>
      </c>
      <c r="C309" s="101" t="s">
        <v>642</v>
      </c>
      <c r="D309" s="43" t="s">
        <v>13</v>
      </c>
      <c r="E309" s="68" t="s">
        <v>666</v>
      </c>
      <c r="F309" s="69">
        <v>900000</v>
      </c>
      <c r="G309" s="69">
        <f>F309</f>
        <v>900000</v>
      </c>
      <c r="H309" s="43"/>
      <c r="I309" s="43"/>
      <c r="J309" s="68" t="s">
        <v>667</v>
      </c>
      <c r="K309" s="43" t="s">
        <v>336</v>
      </c>
      <c r="L309" s="44" t="s">
        <v>326</v>
      </c>
      <c r="M309" s="61" t="s">
        <v>262</v>
      </c>
      <c r="N309" s="61"/>
    </row>
    <row r="310" spans="2:14" ht="93.75" x14ac:dyDescent="0.3">
      <c r="B310" s="107" t="s">
        <v>626</v>
      </c>
      <c r="C310" s="101" t="s">
        <v>642</v>
      </c>
      <c r="D310" s="43" t="s">
        <v>13</v>
      </c>
      <c r="E310" s="68" t="s">
        <v>668</v>
      </c>
      <c r="F310" s="69">
        <v>30000</v>
      </c>
      <c r="G310" s="69">
        <v>30000</v>
      </c>
      <c r="H310" s="43"/>
      <c r="I310" s="43"/>
      <c r="J310" s="68" t="s">
        <v>669</v>
      </c>
      <c r="K310" s="43" t="s">
        <v>354</v>
      </c>
      <c r="L310" s="44" t="s">
        <v>326</v>
      </c>
      <c r="M310" s="61" t="s">
        <v>262</v>
      </c>
      <c r="N310" s="61"/>
    </row>
    <row r="311" spans="2:14" ht="93.75" x14ac:dyDescent="0.3">
      <c r="B311" s="107" t="s">
        <v>626</v>
      </c>
      <c r="C311" s="101" t="s">
        <v>642</v>
      </c>
      <c r="D311" s="43" t="s">
        <v>13</v>
      </c>
      <c r="E311" s="68" t="s">
        <v>670</v>
      </c>
      <c r="F311" s="69"/>
      <c r="G311" s="69"/>
      <c r="H311" s="43"/>
      <c r="I311" s="43"/>
      <c r="J311" s="68"/>
      <c r="K311" s="43"/>
      <c r="L311" s="44"/>
      <c r="M311" s="61" t="s">
        <v>32</v>
      </c>
      <c r="N311" s="61"/>
    </row>
    <row r="312" spans="2:14" ht="93.75" x14ac:dyDescent="0.3">
      <c r="B312" s="107" t="s">
        <v>626</v>
      </c>
      <c r="C312" s="101" t="s">
        <v>642</v>
      </c>
      <c r="D312" s="43" t="s">
        <v>13</v>
      </c>
      <c r="E312" s="68" t="s">
        <v>671</v>
      </c>
      <c r="F312" s="69"/>
      <c r="G312" s="69"/>
      <c r="H312" s="43"/>
      <c r="I312" s="43"/>
      <c r="J312" s="68"/>
      <c r="K312" s="43"/>
      <c r="L312" s="44"/>
      <c r="M312" s="61" t="s">
        <v>32</v>
      </c>
      <c r="N312" s="61"/>
    </row>
    <row r="313" spans="2:14" ht="93.75" x14ac:dyDescent="0.3">
      <c r="B313" s="107" t="s">
        <v>626</v>
      </c>
      <c r="C313" s="101" t="s">
        <v>642</v>
      </c>
      <c r="D313" s="43" t="s">
        <v>13</v>
      </c>
      <c r="E313" s="68" t="s">
        <v>672</v>
      </c>
      <c r="F313" s="69"/>
      <c r="G313" s="69"/>
      <c r="H313" s="43"/>
      <c r="I313" s="43"/>
      <c r="J313" s="68"/>
      <c r="K313" s="43"/>
      <c r="L313" s="44"/>
      <c r="M313" s="61" t="s">
        <v>32</v>
      </c>
      <c r="N313" s="61"/>
    </row>
    <row r="314" spans="2:14" ht="206.25" x14ac:dyDescent="0.3">
      <c r="B314" s="107" t="s">
        <v>626</v>
      </c>
      <c r="C314" s="101" t="s">
        <v>642</v>
      </c>
      <c r="D314" s="43" t="s">
        <v>13</v>
      </c>
      <c r="E314" s="68" t="s">
        <v>673</v>
      </c>
      <c r="F314" s="69">
        <v>1089477</v>
      </c>
      <c r="G314" s="69">
        <v>108947.69999999995</v>
      </c>
      <c r="H314" s="43">
        <v>980529.3</v>
      </c>
      <c r="I314" s="43"/>
      <c r="J314" s="68" t="s">
        <v>674</v>
      </c>
      <c r="K314" s="43" t="s">
        <v>316</v>
      </c>
      <c r="L314" s="44" t="s">
        <v>337</v>
      </c>
      <c r="M314" s="61" t="s">
        <v>262</v>
      </c>
      <c r="N314" s="61"/>
    </row>
    <row r="315" spans="2:14" ht="206.25" x14ac:dyDescent="0.3">
      <c r="B315" s="107" t="s">
        <v>626</v>
      </c>
      <c r="C315" s="101" t="s">
        <v>642</v>
      </c>
      <c r="D315" s="43" t="s">
        <v>13</v>
      </c>
      <c r="E315" s="68" t="s">
        <v>675</v>
      </c>
      <c r="F315" s="69">
        <v>1089477</v>
      </c>
      <c r="G315" s="69">
        <v>108947.69999999995</v>
      </c>
      <c r="H315" s="43">
        <v>980529.3</v>
      </c>
      <c r="I315" s="43"/>
      <c r="J315" s="68" t="s">
        <v>676</v>
      </c>
      <c r="K315" s="43" t="s">
        <v>316</v>
      </c>
      <c r="L315" s="44" t="s">
        <v>337</v>
      </c>
      <c r="M315" s="61" t="s">
        <v>262</v>
      </c>
      <c r="N315" s="61"/>
    </row>
    <row r="316" spans="2:14" ht="93.75" x14ac:dyDescent="0.3">
      <c r="B316" s="107" t="s">
        <v>626</v>
      </c>
      <c r="C316" s="101" t="s">
        <v>642</v>
      </c>
      <c r="D316" s="43" t="s">
        <v>13</v>
      </c>
      <c r="E316" s="68" t="s">
        <v>677</v>
      </c>
      <c r="F316" s="69"/>
      <c r="G316" s="69"/>
      <c r="H316" s="43"/>
      <c r="I316" s="43"/>
      <c r="J316" s="68"/>
      <c r="K316" s="43"/>
      <c r="L316" s="44"/>
      <c r="M316" s="61" t="s">
        <v>32</v>
      </c>
      <c r="N316" s="61"/>
    </row>
    <row r="317" spans="2:14" ht="93.75" x14ac:dyDescent="0.3">
      <c r="B317" s="107" t="s">
        <v>626</v>
      </c>
      <c r="C317" s="101" t="s">
        <v>642</v>
      </c>
      <c r="D317" s="43" t="s">
        <v>13</v>
      </c>
      <c r="E317" s="68" t="s">
        <v>678</v>
      </c>
      <c r="F317" s="69"/>
      <c r="G317" s="69"/>
      <c r="H317" s="43"/>
      <c r="I317" s="43"/>
      <c r="J317" s="68"/>
      <c r="K317" s="43"/>
      <c r="L317" s="44"/>
      <c r="M317" s="61" t="s">
        <v>32</v>
      </c>
      <c r="N317" s="61"/>
    </row>
    <row r="318" spans="2:14" ht="93.75" x14ac:dyDescent="0.3">
      <c r="B318" s="107" t="s">
        <v>626</v>
      </c>
      <c r="C318" s="101" t="s">
        <v>642</v>
      </c>
      <c r="D318" s="43" t="s">
        <v>13</v>
      </c>
      <c r="E318" s="68" t="s">
        <v>679</v>
      </c>
      <c r="F318" s="69"/>
      <c r="G318" s="69"/>
      <c r="H318" s="43"/>
      <c r="I318" s="43"/>
      <c r="J318" s="68"/>
      <c r="K318" s="43"/>
      <c r="L318" s="44"/>
      <c r="M318" s="61" t="s">
        <v>32</v>
      </c>
      <c r="N318" s="61"/>
    </row>
    <row r="319" spans="2:14" ht="93.75" x14ac:dyDescent="0.3">
      <c r="B319" s="107" t="s">
        <v>626</v>
      </c>
      <c r="C319" s="101" t="s">
        <v>642</v>
      </c>
      <c r="D319" s="43" t="s">
        <v>13</v>
      </c>
      <c r="E319" s="68" t="s">
        <v>680</v>
      </c>
      <c r="F319" s="69"/>
      <c r="G319" s="69"/>
      <c r="H319" s="43"/>
      <c r="I319" s="43"/>
      <c r="J319" s="68"/>
      <c r="K319" s="43"/>
      <c r="L319" s="44"/>
      <c r="M319" s="61" t="s">
        <v>32</v>
      </c>
      <c r="N319" s="61"/>
    </row>
    <row r="320" spans="2:14" ht="93.75" x14ac:dyDescent="0.3">
      <c r="B320" s="107" t="s">
        <v>626</v>
      </c>
      <c r="C320" s="101" t="s">
        <v>642</v>
      </c>
      <c r="D320" s="43" t="s">
        <v>13</v>
      </c>
      <c r="E320" s="70" t="s">
        <v>681</v>
      </c>
      <c r="F320" s="71">
        <v>170000</v>
      </c>
      <c r="G320" s="69"/>
      <c r="H320" s="43"/>
      <c r="I320" s="43"/>
      <c r="J320" s="68"/>
      <c r="K320" s="72" t="s">
        <v>682</v>
      </c>
      <c r="L320" s="44" t="s">
        <v>277</v>
      </c>
      <c r="M320" s="61" t="s">
        <v>271</v>
      </c>
      <c r="N320" s="61"/>
    </row>
    <row r="321" spans="2:14" ht="93.75" x14ac:dyDescent="0.3">
      <c r="B321" s="107" t="s">
        <v>626</v>
      </c>
      <c r="C321" s="101" t="s">
        <v>642</v>
      </c>
      <c r="D321" s="43" t="s">
        <v>13</v>
      </c>
      <c r="E321" s="68" t="s">
        <v>683</v>
      </c>
      <c r="F321" s="69">
        <v>1250000</v>
      </c>
      <c r="G321" s="69"/>
      <c r="H321" s="43"/>
      <c r="I321" s="43"/>
      <c r="J321" s="68"/>
      <c r="K321" s="55" t="s">
        <v>316</v>
      </c>
      <c r="L321" s="44" t="s">
        <v>277</v>
      </c>
      <c r="M321" s="61" t="s">
        <v>271</v>
      </c>
      <c r="N321" s="61"/>
    </row>
    <row r="322" spans="2:14" ht="93.75" x14ac:dyDescent="0.3">
      <c r="B322" s="107" t="s">
        <v>626</v>
      </c>
      <c r="C322" s="101" t="s">
        <v>642</v>
      </c>
      <c r="D322" s="43" t="s">
        <v>13</v>
      </c>
      <c r="E322" s="68" t="s">
        <v>684</v>
      </c>
      <c r="F322" s="69">
        <v>50000</v>
      </c>
      <c r="G322" s="69"/>
      <c r="H322" s="43"/>
      <c r="I322" s="43"/>
      <c r="J322" s="68"/>
      <c r="K322" s="55" t="s">
        <v>685</v>
      </c>
      <c r="L322" s="44" t="s">
        <v>277</v>
      </c>
      <c r="M322" s="61" t="s">
        <v>271</v>
      </c>
      <c r="N322" s="61"/>
    </row>
    <row r="323" spans="2:14" ht="93.75" x14ac:dyDescent="0.3">
      <c r="B323" s="107" t="s">
        <v>626</v>
      </c>
      <c r="C323" s="101" t="s">
        <v>642</v>
      </c>
      <c r="D323" s="43" t="s">
        <v>13</v>
      </c>
      <c r="E323" s="70" t="s">
        <v>686</v>
      </c>
      <c r="F323" s="71">
        <v>300000</v>
      </c>
      <c r="G323" s="69"/>
      <c r="H323" s="43"/>
      <c r="I323" s="43"/>
      <c r="J323" s="68"/>
      <c r="K323" s="72" t="s">
        <v>682</v>
      </c>
      <c r="L323" s="44" t="s">
        <v>277</v>
      </c>
      <c r="M323" s="61" t="s">
        <v>271</v>
      </c>
      <c r="N323" s="61"/>
    </row>
    <row r="324" spans="2:14" ht="93.75" x14ac:dyDescent="0.3">
      <c r="B324" s="107" t="s">
        <v>626</v>
      </c>
      <c r="C324" s="101" t="s">
        <v>642</v>
      </c>
      <c r="D324" s="43" t="s">
        <v>13</v>
      </c>
      <c r="E324" s="68" t="s">
        <v>687</v>
      </c>
      <c r="F324" s="69">
        <v>180000</v>
      </c>
      <c r="G324" s="69"/>
      <c r="H324" s="43"/>
      <c r="I324" s="43"/>
      <c r="J324" s="68"/>
      <c r="K324" s="55" t="s">
        <v>685</v>
      </c>
      <c r="L324" s="44" t="s">
        <v>277</v>
      </c>
      <c r="M324" s="61" t="s">
        <v>271</v>
      </c>
      <c r="N324" s="61"/>
    </row>
    <row r="325" spans="2:14" ht="93.75" x14ac:dyDescent="0.3">
      <c r="B325" s="107" t="s">
        <v>626</v>
      </c>
      <c r="C325" s="101" t="s">
        <v>642</v>
      </c>
      <c r="D325" s="43" t="s">
        <v>13</v>
      </c>
      <c r="E325" s="68" t="s">
        <v>688</v>
      </c>
      <c r="F325" s="69">
        <v>500000</v>
      </c>
      <c r="G325" s="69"/>
      <c r="H325" s="43"/>
      <c r="I325" s="43"/>
      <c r="J325" s="68"/>
      <c r="K325" s="55" t="s">
        <v>689</v>
      </c>
      <c r="L325" s="44" t="s">
        <v>277</v>
      </c>
      <c r="M325" s="61" t="s">
        <v>271</v>
      </c>
      <c r="N325" s="61"/>
    </row>
    <row r="326" spans="2:14" ht="93.75" x14ac:dyDescent="0.3">
      <c r="B326" s="107" t="s">
        <v>626</v>
      </c>
      <c r="C326" s="101" t="s">
        <v>642</v>
      </c>
      <c r="D326" s="43" t="s">
        <v>13</v>
      </c>
      <c r="E326" s="68" t="s">
        <v>690</v>
      </c>
      <c r="F326" s="69">
        <v>100000</v>
      </c>
      <c r="G326" s="69"/>
      <c r="H326" s="43"/>
      <c r="I326" s="43"/>
      <c r="J326" s="68"/>
      <c r="K326" s="55" t="s">
        <v>689</v>
      </c>
      <c r="L326" s="44" t="s">
        <v>277</v>
      </c>
      <c r="M326" s="61" t="s">
        <v>271</v>
      </c>
      <c r="N326" s="61"/>
    </row>
    <row r="327" spans="2:14" ht="93.75" x14ac:dyDescent="0.3">
      <c r="B327" s="107" t="s">
        <v>626</v>
      </c>
      <c r="C327" s="101" t="s">
        <v>642</v>
      </c>
      <c r="D327" s="43" t="s">
        <v>13</v>
      </c>
      <c r="E327" s="68" t="s">
        <v>691</v>
      </c>
      <c r="F327" s="69">
        <v>100000</v>
      </c>
      <c r="G327" s="69"/>
      <c r="H327" s="43"/>
      <c r="I327" s="43"/>
      <c r="J327" s="68"/>
      <c r="K327" s="55" t="s">
        <v>689</v>
      </c>
      <c r="L327" s="44" t="s">
        <v>277</v>
      </c>
      <c r="M327" s="61" t="s">
        <v>271</v>
      </c>
      <c r="N327" s="61"/>
    </row>
    <row r="328" spans="2:14" ht="93.75" x14ac:dyDescent="0.3">
      <c r="B328" s="107" t="s">
        <v>626</v>
      </c>
      <c r="C328" s="101" t="s">
        <v>642</v>
      </c>
      <c r="D328" s="43" t="s">
        <v>13</v>
      </c>
      <c r="E328" s="68" t="s">
        <v>692</v>
      </c>
      <c r="F328" s="69">
        <v>100000</v>
      </c>
      <c r="G328" s="69"/>
      <c r="H328" s="43"/>
      <c r="I328" s="43"/>
      <c r="J328" s="68"/>
      <c r="K328" s="55" t="s">
        <v>689</v>
      </c>
      <c r="L328" s="44" t="s">
        <v>277</v>
      </c>
      <c r="M328" s="61" t="s">
        <v>271</v>
      </c>
      <c r="N328" s="61"/>
    </row>
    <row r="329" spans="2:14" ht="93.75" x14ac:dyDescent="0.3">
      <c r="B329" s="107" t="s">
        <v>626</v>
      </c>
      <c r="C329" s="101" t="s">
        <v>642</v>
      </c>
      <c r="D329" s="43" t="s">
        <v>13</v>
      </c>
      <c r="E329" s="68" t="s">
        <v>693</v>
      </c>
      <c r="F329" s="69">
        <v>100000</v>
      </c>
      <c r="G329" s="69"/>
      <c r="H329" s="43"/>
      <c r="I329" s="43"/>
      <c r="J329" s="68"/>
      <c r="K329" s="55" t="s">
        <v>689</v>
      </c>
      <c r="L329" s="44" t="s">
        <v>277</v>
      </c>
      <c r="M329" s="61" t="s">
        <v>271</v>
      </c>
      <c r="N329" s="61"/>
    </row>
    <row r="330" spans="2:14" ht="93.75" x14ac:dyDescent="0.3">
      <c r="B330" s="107" t="s">
        <v>626</v>
      </c>
      <c r="C330" s="101" t="s">
        <v>642</v>
      </c>
      <c r="D330" s="43" t="s">
        <v>13</v>
      </c>
      <c r="E330" s="68" t="s">
        <v>694</v>
      </c>
      <c r="F330" s="69">
        <v>100000</v>
      </c>
      <c r="G330" s="69"/>
      <c r="H330" s="43"/>
      <c r="I330" s="43"/>
      <c r="J330" s="68"/>
      <c r="K330" s="55" t="s">
        <v>689</v>
      </c>
      <c r="L330" s="44" t="s">
        <v>277</v>
      </c>
      <c r="M330" s="61" t="s">
        <v>271</v>
      </c>
      <c r="N330" s="61"/>
    </row>
    <row r="331" spans="2:14" ht="93.75" x14ac:dyDescent="0.3">
      <c r="B331" s="107" t="s">
        <v>626</v>
      </c>
      <c r="C331" s="101" t="s">
        <v>642</v>
      </c>
      <c r="D331" s="43" t="s">
        <v>13</v>
      </c>
      <c r="E331" s="68" t="s">
        <v>695</v>
      </c>
      <c r="F331" s="69">
        <v>500000</v>
      </c>
      <c r="G331" s="69"/>
      <c r="H331" s="43"/>
      <c r="I331" s="43"/>
      <c r="J331" s="68"/>
      <c r="K331" s="55" t="s">
        <v>685</v>
      </c>
      <c r="L331" s="44" t="s">
        <v>277</v>
      </c>
      <c r="M331" s="61" t="s">
        <v>271</v>
      </c>
      <c r="N331" s="61"/>
    </row>
    <row r="332" spans="2:14" ht="93.75" x14ac:dyDescent="0.3">
      <c r="B332" s="107" t="s">
        <v>626</v>
      </c>
      <c r="C332" s="101" t="s">
        <v>642</v>
      </c>
      <c r="D332" s="43" t="s">
        <v>13</v>
      </c>
      <c r="E332" s="68" t="s">
        <v>696</v>
      </c>
      <c r="F332" s="69">
        <v>1200000</v>
      </c>
      <c r="G332" s="69"/>
      <c r="H332" s="43" t="s">
        <v>697</v>
      </c>
      <c r="I332" s="43"/>
      <c r="J332" s="68"/>
      <c r="K332" s="55" t="s">
        <v>698</v>
      </c>
      <c r="L332" s="44" t="s">
        <v>277</v>
      </c>
      <c r="M332" s="61" t="s">
        <v>271</v>
      </c>
      <c r="N332" s="61"/>
    </row>
    <row r="333" spans="2:14" ht="93.75" x14ac:dyDescent="0.3">
      <c r="B333" s="107" t="s">
        <v>626</v>
      </c>
      <c r="C333" s="101" t="s">
        <v>642</v>
      </c>
      <c r="D333" s="43" t="s">
        <v>13</v>
      </c>
      <c r="E333" s="70" t="s">
        <v>699</v>
      </c>
      <c r="F333" s="69">
        <v>1200000</v>
      </c>
      <c r="G333" s="69"/>
      <c r="H333" s="43"/>
      <c r="I333" s="43"/>
      <c r="J333" s="68"/>
      <c r="K333" s="55" t="s">
        <v>698</v>
      </c>
      <c r="L333" s="44" t="s">
        <v>277</v>
      </c>
      <c r="M333" s="61" t="s">
        <v>271</v>
      </c>
      <c r="N333" s="61"/>
    </row>
    <row r="334" spans="2:14" ht="93.75" x14ac:dyDescent="0.3">
      <c r="B334" s="107" t="s">
        <v>626</v>
      </c>
      <c r="C334" s="101" t="s">
        <v>642</v>
      </c>
      <c r="D334" s="43" t="s">
        <v>13</v>
      </c>
      <c r="E334" s="68" t="s">
        <v>700</v>
      </c>
      <c r="F334" s="69">
        <v>30000</v>
      </c>
      <c r="G334" s="69"/>
      <c r="H334" s="43"/>
      <c r="I334" s="43"/>
      <c r="J334" s="68"/>
      <c r="K334" s="55" t="s">
        <v>685</v>
      </c>
      <c r="L334" s="44" t="s">
        <v>277</v>
      </c>
      <c r="M334" s="61" t="s">
        <v>271</v>
      </c>
      <c r="N334" s="61"/>
    </row>
    <row r="335" spans="2:14" ht="93.75" x14ac:dyDescent="0.3">
      <c r="B335" s="107" t="s">
        <v>626</v>
      </c>
      <c r="C335" s="101" t="s">
        <v>642</v>
      </c>
      <c r="D335" s="43" t="s">
        <v>13</v>
      </c>
      <c r="E335" s="68" t="s">
        <v>701</v>
      </c>
      <c r="F335" s="69">
        <v>100000</v>
      </c>
      <c r="G335" s="69"/>
      <c r="H335" s="43"/>
      <c r="I335" s="43"/>
      <c r="J335" s="68"/>
      <c r="K335" s="55" t="s">
        <v>702</v>
      </c>
      <c r="L335" s="44" t="s">
        <v>277</v>
      </c>
      <c r="M335" s="61" t="s">
        <v>271</v>
      </c>
      <c r="N335" s="61"/>
    </row>
    <row r="336" spans="2:14" ht="93.75" x14ac:dyDescent="0.3">
      <c r="B336" s="107" t="s">
        <v>626</v>
      </c>
      <c r="C336" s="101" t="s">
        <v>642</v>
      </c>
      <c r="D336" s="43" t="s">
        <v>13</v>
      </c>
      <c r="E336" s="68" t="s">
        <v>703</v>
      </c>
      <c r="F336" s="69" t="s">
        <v>704</v>
      </c>
      <c r="G336" s="69"/>
      <c r="H336" s="43"/>
      <c r="I336" s="43"/>
      <c r="J336" s="68"/>
      <c r="K336" s="55" t="s">
        <v>689</v>
      </c>
      <c r="L336" s="44" t="s">
        <v>277</v>
      </c>
      <c r="M336" s="61" t="s">
        <v>271</v>
      </c>
      <c r="N336" s="61"/>
    </row>
    <row r="337" spans="2:14" ht="93.75" x14ac:dyDescent="0.3">
      <c r="B337" s="107" t="s">
        <v>626</v>
      </c>
      <c r="C337" s="101" t="s">
        <v>642</v>
      </c>
      <c r="D337" s="43" t="s">
        <v>13</v>
      </c>
      <c r="E337" s="68" t="s">
        <v>705</v>
      </c>
      <c r="F337" s="69">
        <v>81000</v>
      </c>
      <c r="G337" s="69"/>
      <c r="H337" s="43"/>
      <c r="I337" s="43"/>
      <c r="J337" s="68"/>
      <c r="K337" s="55" t="s">
        <v>689</v>
      </c>
      <c r="L337" s="44" t="s">
        <v>277</v>
      </c>
      <c r="M337" s="61" t="s">
        <v>271</v>
      </c>
      <c r="N337" s="61"/>
    </row>
    <row r="338" spans="2:14" ht="93.75" x14ac:dyDescent="0.3">
      <c r="B338" s="107" t="s">
        <v>626</v>
      </c>
      <c r="C338" s="101" t="s">
        <v>642</v>
      </c>
      <c r="D338" s="43" t="s">
        <v>13</v>
      </c>
      <c r="E338" s="68" t="s">
        <v>706</v>
      </c>
      <c r="F338" s="69">
        <v>20000</v>
      </c>
      <c r="G338" s="69"/>
      <c r="H338" s="43"/>
      <c r="I338" s="43"/>
      <c r="J338" s="68"/>
      <c r="K338" s="55" t="s">
        <v>689</v>
      </c>
      <c r="L338" s="44" t="s">
        <v>277</v>
      </c>
      <c r="M338" s="61" t="s">
        <v>271</v>
      </c>
      <c r="N338" s="61"/>
    </row>
    <row r="339" spans="2:14" ht="93.75" x14ac:dyDescent="0.3">
      <c r="B339" s="107" t="s">
        <v>626</v>
      </c>
      <c r="C339" s="101" t="s">
        <v>642</v>
      </c>
      <c r="D339" s="43" t="s">
        <v>13</v>
      </c>
      <c r="E339" s="68" t="s">
        <v>707</v>
      </c>
      <c r="F339" s="69">
        <v>262972</v>
      </c>
      <c r="G339" s="69"/>
      <c r="H339" s="43"/>
      <c r="I339" s="43"/>
      <c r="J339" s="68"/>
      <c r="K339" s="55" t="s">
        <v>689</v>
      </c>
      <c r="L339" s="44" t="s">
        <v>277</v>
      </c>
      <c r="M339" s="61" t="s">
        <v>271</v>
      </c>
      <c r="N339" s="61"/>
    </row>
    <row r="340" spans="2:14" ht="93.75" x14ac:dyDescent="0.3">
      <c r="B340" s="107" t="s">
        <v>626</v>
      </c>
      <c r="C340" s="101" t="s">
        <v>642</v>
      </c>
      <c r="D340" s="43" t="s">
        <v>13</v>
      </c>
      <c r="E340" s="68" t="s">
        <v>708</v>
      </c>
      <c r="F340" s="69">
        <v>150000</v>
      </c>
      <c r="G340" s="69"/>
      <c r="H340" s="43"/>
      <c r="I340" s="43"/>
      <c r="J340" s="68"/>
      <c r="K340" s="55" t="s">
        <v>685</v>
      </c>
      <c r="L340" s="44" t="s">
        <v>277</v>
      </c>
      <c r="M340" s="61" t="s">
        <v>271</v>
      </c>
      <c r="N340" s="61"/>
    </row>
    <row r="341" spans="2:14" ht="60" customHeight="1" x14ac:dyDescent="0.3">
      <c r="B341" s="107" t="s">
        <v>626</v>
      </c>
      <c r="C341" s="101" t="s">
        <v>642</v>
      </c>
      <c r="D341" s="43" t="s">
        <v>13</v>
      </c>
      <c r="E341" s="68" t="s">
        <v>709</v>
      </c>
      <c r="F341" s="69">
        <v>200000</v>
      </c>
      <c r="G341" s="69"/>
      <c r="H341" s="43"/>
      <c r="I341" s="43"/>
      <c r="J341" s="68" t="s">
        <v>710</v>
      </c>
      <c r="K341" s="55">
        <v>2022</v>
      </c>
      <c r="L341" s="34" t="s">
        <v>711</v>
      </c>
      <c r="M341" s="61" t="s">
        <v>23</v>
      </c>
      <c r="N341" s="61"/>
    </row>
    <row r="342" spans="2:14" ht="60" customHeight="1" x14ac:dyDescent="0.3">
      <c r="B342" s="107" t="s">
        <v>626</v>
      </c>
      <c r="C342" s="101" t="s">
        <v>642</v>
      </c>
      <c r="D342" s="43" t="s">
        <v>13</v>
      </c>
      <c r="E342" s="68" t="s">
        <v>712</v>
      </c>
      <c r="F342" s="69"/>
      <c r="G342" s="69"/>
      <c r="H342" s="43"/>
      <c r="I342" s="43"/>
      <c r="J342" s="68" t="s">
        <v>713</v>
      </c>
      <c r="K342" s="55"/>
      <c r="L342" s="44" t="s">
        <v>714</v>
      </c>
      <c r="M342" s="61" t="s">
        <v>299</v>
      </c>
      <c r="N342" s="61"/>
    </row>
    <row r="343" spans="2:14" ht="60" customHeight="1" x14ac:dyDescent="0.3">
      <c r="B343" s="107" t="s">
        <v>626</v>
      </c>
      <c r="C343" s="101" t="s">
        <v>642</v>
      </c>
      <c r="D343" s="43" t="s">
        <v>13</v>
      </c>
      <c r="E343" s="68" t="s">
        <v>715</v>
      </c>
      <c r="F343" s="69"/>
      <c r="G343" s="69"/>
      <c r="H343" s="43"/>
      <c r="I343" s="43"/>
      <c r="J343" s="68" t="s">
        <v>716</v>
      </c>
      <c r="K343" s="55"/>
      <c r="L343" s="44" t="s">
        <v>714</v>
      </c>
      <c r="M343" s="61" t="s">
        <v>299</v>
      </c>
      <c r="N343" s="61"/>
    </row>
    <row r="344" spans="2:14" ht="60" customHeight="1" x14ac:dyDescent="0.3">
      <c r="B344" s="107" t="s">
        <v>626</v>
      </c>
      <c r="C344" s="101" t="s">
        <v>642</v>
      </c>
      <c r="D344" s="43" t="s">
        <v>13</v>
      </c>
      <c r="E344" s="68" t="s">
        <v>717</v>
      </c>
      <c r="F344" s="69"/>
      <c r="G344" s="69"/>
      <c r="H344" s="43"/>
      <c r="I344" s="43"/>
      <c r="J344" s="68" t="s">
        <v>718</v>
      </c>
      <c r="K344" s="55"/>
      <c r="L344" s="44" t="s">
        <v>714</v>
      </c>
      <c r="M344" s="61" t="s">
        <v>299</v>
      </c>
      <c r="N344" s="61"/>
    </row>
    <row r="345" spans="2:14" ht="60" customHeight="1" x14ac:dyDescent="0.3">
      <c r="B345" s="107" t="s">
        <v>626</v>
      </c>
      <c r="C345" s="101" t="s">
        <v>642</v>
      </c>
      <c r="D345" s="43" t="s">
        <v>13</v>
      </c>
      <c r="E345" s="68" t="s">
        <v>719</v>
      </c>
      <c r="F345" s="69"/>
      <c r="G345" s="69"/>
      <c r="H345" s="43"/>
      <c r="I345" s="43"/>
      <c r="J345" s="68" t="s">
        <v>720</v>
      </c>
      <c r="K345" s="55"/>
      <c r="L345" s="44" t="s">
        <v>714</v>
      </c>
      <c r="M345" s="61" t="s">
        <v>299</v>
      </c>
      <c r="N345" s="61"/>
    </row>
    <row r="346" spans="2:14" ht="60" customHeight="1" x14ac:dyDescent="0.3">
      <c r="B346" s="107" t="s">
        <v>626</v>
      </c>
      <c r="C346" s="101" t="s">
        <v>642</v>
      </c>
      <c r="D346" s="43" t="s">
        <v>13</v>
      </c>
      <c r="E346" s="68" t="s">
        <v>721</v>
      </c>
      <c r="F346" s="69">
        <v>190000</v>
      </c>
      <c r="G346" s="69"/>
      <c r="H346" s="43"/>
      <c r="I346" s="43"/>
      <c r="J346" s="68" t="s">
        <v>722</v>
      </c>
      <c r="K346" s="55">
        <v>2022</v>
      </c>
      <c r="L346" s="44" t="s">
        <v>723</v>
      </c>
      <c r="M346" s="61" t="s">
        <v>299</v>
      </c>
      <c r="N346" s="61"/>
    </row>
    <row r="347" spans="2:14" ht="60" customHeight="1" x14ac:dyDescent="0.3">
      <c r="B347" s="107" t="s">
        <v>626</v>
      </c>
      <c r="C347" s="101" t="s">
        <v>642</v>
      </c>
      <c r="D347" s="43" t="s">
        <v>13</v>
      </c>
      <c r="E347" s="68" t="s">
        <v>724</v>
      </c>
      <c r="F347" s="69">
        <v>625000</v>
      </c>
      <c r="G347" s="69"/>
      <c r="H347" s="43"/>
      <c r="I347" s="43"/>
      <c r="J347" s="68"/>
      <c r="K347" s="55">
        <v>2022</v>
      </c>
      <c r="L347" s="44"/>
      <c r="M347" s="61" t="s">
        <v>299</v>
      </c>
      <c r="N347" s="61"/>
    </row>
    <row r="348" spans="2:14" ht="60" customHeight="1" x14ac:dyDescent="0.3">
      <c r="B348" s="107" t="s">
        <v>626</v>
      </c>
      <c r="C348" s="101" t="s">
        <v>642</v>
      </c>
      <c r="D348" s="43" t="s">
        <v>13</v>
      </c>
      <c r="E348" s="68" t="s">
        <v>725</v>
      </c>
      <c r="F348" s="69"/>
      <c r="G348" s="69"/>
      <c r="H348" s="43"/>
      <c r="I348" s="43"/>
      <c r="J348" s="68"/>
      <c r="K348" s="55" t="s">
        <v>726</v>
      </c>
      <c r="L348" s="44"/>
      <c r="M348" s="61" t="s">
        <v>28</v>
      </c>
      <c r="N348" s="61"/>
    </row>
    <row r="349" spans="2:14" ht="60" customHeight="1" x14ac:dyDescent="0.3">
      <c r="B349" s="107" t="s">
        <v>626</v>
      </c>
      <c r="C349" s="101" t="s">
        <v>642</v>
      </c>
      <c r="D349" s="43" t="s">
        <v>13</v>
      </c>
      <c r="E349" s="68" t="s">
        <v>727</v>
      </c>
      <c r="F349" s="69"/>
      <c r="G349" s="69"/>
      <c r="H349" s="43"/>
      <c r="I349" s="43"/>
      <c r="J349" s="68"/>
      <c r="K349" s="55" t="s">
        <v>726</v>
      </c>
      <c r="L349" s="44"/>
      <c r="M349" s="61" t="s">
        <v>28</v>
      </c>
      <c r="N349" s="61"/>
    </row>
    <row r="350" spans="2:14" ht="60" customHeight="1" x14ac:dyDescent="0.3">
      <c r="B350" s="107" t="s">
        <v>626</v>
      </c>
      <c r="C350" s="101" t="s">
        <v>642</v>
      </c>
      <c r="D350" s="43" t="s">
        <v>13</v>
      </c>
      <c r="E350" s="68" t="s">
        <v>728</v>
      </c>
      <c r="F350" s="69"/>
      <c r="G350" s="69"/>
      <c r="H350" s="43"/>
      <c r="I350" s="43"/>
      <c r="J350" s="68"/>
      <c r="K350" s="55">
        <v>2025</v>
      </c>
      <c r="L350" s="44"/>
      <c r="M350" s="61" t="s">
        <v>28</v>
      </c>
      <c r="N350" s="61"/>
    </row>
    <row r="351" spans="2:14" ht="60" customHeight="1" x14ac:dyDescent="0.3">
      <c r="B351" s="107" t="s">
        <v>626</v>
      </c>
      <c r="C351" s="101" t="s">
        <v>642</v>
      </c>
      <c r="D351" s="43" t="s">
        <v>13</v>
      </c>
      <c r="E351" s="68" t="s">
        <v>729</v>
      </c>
      <c r="F351" s="69"/>
      <c r="G351" s="69"/>
      <c r="H351" s="43"/>
      <c r="I351" s="43"/>
      <c r="J351" s="68"/>
      <c r="K351" s="55" t="s">
        <v>726</v>
      </c>
      <c r="L351" s="44"/>
      <c r="M351" s="61" t="s">
        <v>28</v>
      </c>
      <c r="N351" s="61"/>
    </row>
    <row r="352" spans="2:14" ht="60" customHeight="1" x14ac:dyDescent="0.3">
      <c r="B352" s="107" t="s">
        <v>626</v>
      </c>
      <c r="C352" s="101" t="s">
        <v>642</v>
      </c>
      <c r="D352" s="43" t="s">
        <v>730</v>
      </c>
      <c r="E352" s="68" t="s">
        <v>731</v>
      </c>
      <c r="F352" s="69"/>
      <c r="G352" s="69"/>
      <c r="H352" s="43"/>
      <c r="I352" s="43"/>
      <c r="J352" s="68"/>
      <c r="K352" s="55" t="s">
        <v>732</v>
      </c>
      <c r="L352" s="44"/>
      <c r="M352" s="61" t="s">
        <v>28</v>
      </c>
      <c r="N352" s="61"/>
    </row>
    <row r="353" spans="2:14" ht="60" customHeight="1" x14ac:dyDescent="0.3">
      <c r="B353" s="107" t="s">
        <v>626</v>
      </c>
      <c r="C353" s="101" t="s">
        <v>642</v>
      </c>
      <c r="D353" s="43" t="s">
        <v>13</v>
      </c>
      <c r="E353" s="68" t="s">
        <v>733</v>
      </c>
      <c r="F353" s="69"/>
      <c r="G353" s="69"/>
      <c r="H353" s="43"/>
      <c r="I353" s="43"/>
      <c r="J353" s="68"/>
      <c r="K353" s="55" t="s">
        <v>732</v>
      </c>
      <c r="L353" s="44"/>
      <c r="M353" s="61" t="s">
        <v>28</v>
      </c>
      <c r="N353" s="61"/>
    </row>
    <row r="354" spans="2:14" ht="60" customHeight="1" x14ac:dyDescent="0.3">
      <c r="B354" s="107" t="s">
        <v>626</v>
      </c>
      <c r="C354" s="101" t="s">
        <v>642</v>
      </c>
      <c r="D354" s="43" t="s">
        <v>13</v>
      </c>
      <c r="E354" s="68" t="s">
        <v>734</v>
      </c>
      <c r="F354" s="69"/>
      <c r="G354" s="69"/>
      <c r="H354" s="43"/>
      <c r="I354" s="43"/>
      <c r="J354" s="68"/>
      <c r="K354" s="55" t="s">
        <v>732</v>
      </c>
      <c r="L354" s="44"/>
      <c r="M354" s="61" t="s">
        <v>28</v>
      </c>
      <c r="N354" s="61"/>
    </row>
    <row r="355" spans="2:14" ht="60" customHeight="1" x14ac:dyDescent="0.3">
      <c r="B355" s="107" t="s">
        <v>626</v>
      </c>
      <c r="C355" s="101" t="s">
        <v>642</v>
      </c>
      <c r="D355" s="43" t="s">
        <v>13</v>
      </c>
      <c r="E355" s="68" t="s">
        <v>735</v>
      </c>
      <c r="F355" s="69"/>
      <c r="G355" s="69"/>
      <c r="H355" s="43"/>
      <c r="I355" s="43"/>
      <c r="J355" s="68"/>
      <c r="K355" s="55"/>
      <c r="L355" s="44"/>
      <c r="M355" s="61" t="s">
        <v>28</v>
      </c>
      <c r="N355" s="61"/>
    </row>
    <row r="356" spans="2:14" ht="60" customHeight="1" x14ac:dyDescent="0.3">
      <c r="B356" s="107" t="s">
        <v>626</v>
      </c>
      <c r="C356" s="101" t="s">
        <v>642</v>
      </c>
      <c r="D356" s="43" t="s">
        <v>13</v>
      </c>
      <c r="E356" s="68" t="s">
        <v>687</v>
      </c>
      <c r="F356" s="69"/>
      <c r="G356" s="69"/>
      <c r="H356" s="43"/>
      <c r="I356" s="43"/>
      <c r="J356" s="68"/>
      <c r="K356" s="55"/>
      <c r="L356" s="44"/>
      <c r="M356" s="61" t="s">
        <v>28</v>
      </c>
      <c r="N356" s="61"/>
    </row>
    <row r="357" spans="2:14" ht="75" x14ac:dyDescent="0.3">
      <c r="B357" s="107" t="s">
        <v>626</v>
      </c>
      <c r="C357" s="101" t="s">
        <v>736</v>
      </c>
      <c r="D357" s="43" t="s">
        <v>13</v>
      </c>
      <c r="E357" s="68" t="s">
        <v>737</v>
      </c>
      <c r="F357" s="43">
        <v>750000</v>
      </c>
      <c r="G357" s="43"/>
      <c r="H357" s="43"/>
      <c r="I357" s="43"/>
      <c r="J357" s="68" t="s">
        <v>738</v>
      </c>
      <c r="K357" s="43" t="s">
        <v>739</v>
      </c>
      <c r="L357" s="44" t="s">
        <v>154</v>
      </c>
      <c r="M357" s="61" t="s">
        <v>262</v>
      </c>
      <c r="N357" s="61" t="s">
        <v>263</v>
      </c>
    </row>
    <row r="358" spans="2:14" ht="75" x14ac:dyDescent="0.3">
      <c r="B358" s="107" t="s">
        <v>626</v>
      </c>
      <c r="C358" s="101" t="s">
        <v>736</v>
      </c>
      <c r="D358" s="43" t="s">
        <v>13</v>
      </c>
      <c r="E358" s="33" t="s">
        <v>740</v>
      </c>
      <c r="F358" s="69">
        <v>80000</v>
      </c>
      <c r="G358" s="69">
        <v>80000</v>
      </c>
      <c r="H358" s="43"/>
      <c r="I358" s="43"/>
      <c r="J358" s="34" t="s">
        <v>741</v>
      </c>
      <c r="K358" s="43" t="s">
        <v>316</v>
      </c>
      <c r="L358" s="44" t="s">
        <v>60</v>
      </c>
      <c r="M358" s="61" t="s">
        <v>262</v>
      </c>
      <c r="N358" s="61" t="s">
        <v>311</v>
      </c>
    </row>
    <row r="359" spans="2:14" ht="75" x14ac:dyDescent="0.3">
      <c r="B359" s="107" t="s">
        <v>626</v>
      </c>
      <c r="C359" s="101" t="s">
        <v>736</v>
      </c>
      <c r="D359" s="43" t="s">
        <v>13</v>
      </c>
      <c r="E359" s="33" t="s">
        <v>742</v>
      </c>
      <c r="F359" s="69">
        <v>5000</v>
      </c>
      <c r="G359" s="69">
        <v>5000</v>
      </c>
      <c r="H359" s="43"/>
      <c r="I359" s="43"/>
      <c r="J359" s="34" t="s">
        <v>743</v>
      </c>
      <c r="K359" s="43" t="s">
        <v>333</v>
      </c>
      <c r="L359" s="44" t="s">
        <v>60</v>
      </c>
      <c r="M359" s="61" t="s">
        <v>262</v>
      </c>
      <c r="N359" s="61" t="s">
        <v>311</v>
      </c>
    </row>
    <row r="360" spans="2:14" ht="75" x14ac:dyDescent="0.3">
      <c r="B360" s="107" t="s">
        <v>626</v>
      </c>
      <c r="C360" s="101" t="s">
        <v>736</v>
      </c>
      <c r="D360" s="43" t="s">
        <v>13</v>
      </c>
      <c r="E360" s="33" t="s">
        <v>744</v>
      </c>
      <c r="F360" s="73">
        <v>100000</v>
      </c>
      <c r="G360" s="73">
        <v>100000</v>
      </c>
      <c r="H360" s="43"/>
      <c r="I360" s="43"/>
      <c r="J360" s="68" t="s">
        <v>745</v>
      </c>
      <c r="K360" s="43" t="s">
        <v>364</v>
      </c>
      <c r="L360" s="44" t="s">
        <v>60</v>
      </c>
      <c r="M360" s="61" t="s">
        <v>262</v>
      </c>
      <c r="N360" s="61" t="s">
        <v>311</v>
      </c>
    </row>
    <row r="361" spans="2:14" ht="75" x14ac:dyDescent="0.3">
      <c r="B361" s="107" t="s">
        <v>626</v>
      </c>
      <c r="C361" s="101" t="s">
        <v>736</v>
      </c>
      <c r="D361" s="43" t="s">
        <v>13</v>
      </c>
      <c r="E361" s="68" t="s">
        <v>746</v>
      </c>
      <c r="F361" s="69">
        <v>50000</v>
      </c>
      <c r="G361" s="73">
        <v>30000</v>
      </c>
      <c r="H361" s="43">
        <v>20000</v>
      </c>
      <c r="I361" s="43"/>
      <c r="J361" s="68" t="s">
        <v>747</v>
      </c>
      <c r="K361" s="43" t="s">
        <v>354</v>
      </c>
      <c r="L361" s="44" t="s">
        <v>174</v>
      </c>
      <c r="M361" s="61" t="s">
        <v>262</v>
      </c>
      <c r="N361" s="61"/>
    </row>
    <row r="362" spans="2:14" ht="75" x14ac:dyDescent="0.3">
      <c r="B362" s="107" t="s">
        <v>626</v>
      </c>
      <c r="C362" s="101" t="s">
        <v>736</v>
      </c>
      <c r="D362" s="43" t="s">
        <v>13</v>
      </c>
      <c r="E362" s="68" t="s">
        <v>748</v>
      </c>
      <c r="F362" s="69">
        <v>25000</v>
      </c>
      <c r="G362" s="69">
        <f>F362</f>
        <v>25000</v>
      </c>
      <c r="H362" s="43"/>
      <c r="I362" s="43"/>
      <c r="J362" s="68" t="s">
        <v>749</v>
      </c>
      <c r="K362" s="43" t="s">
        <v>349</v>
      </c>
      <c r="L362" s="44" t="s">
        <v>88</v>
      </c>
      <c r="M362" s="61" t="s">
        <v>262</v>
      </c>
      <c r="N362" s="61"/>
    </row>
    <row r="363" spans="2:14" ht="75" x14ac:dyDescent="0.3">
      <c r="B363" s="107" t="s">
        <v>626</v>
      </c>
      <c r="C363" s="101" t="s">
        <v>736</v>
      </c>
      <c r="D363" s="43" t="s">
        <v>13</v>
      </c>
      <c r="E363" s="68" t="s">
        <v>750</v>
      </c>
      <c r="F363" s="69">
        <v>25000</v>
      </c>
      <c r="G363" s="69">
        <f>F363</f>
        <v>25000</v>
      </c>
      <c r="H363" s="43"/>
      <c r="I363" s="43"/>
      <c r="J363" s="68" t="s">
        <v>751</v>
      </c>
      <c r="K363" s="43" t="s">
        <v>349</v>
      </c>
      <c r="L363" s="44" t="s">
        <v>88</v>
      </c>
      <c r="M363" s="61" t="s">
        <v>262</v>
      </c>
      <c r="N363" s="61"/>
    </row>
    <row r="364" spans="2:14" ht="75" x14ac:dyDescent="0.3">
      <c r="B364" s="107" t="s">
        <v>626</v>
      </c>
      <c r="C364" s="101" t="s">
        <v>736</v>
      </c>
      <c r="D364" s="43" t="s">
        <v>13</v>
      </c>
      <c r="E364" s="68" t="s">
        <v>752</v>
      </c>
      <c r="F364" s="69">
        <v>158000</v>
      </c>
      <c r="G364" s="69">
        <f>F364</f>
        <v>158000</v>
      </c>
      <c r="H364" s="43"/>
      <c r="I364" s="43"/>
      <c r="J364" s="68" t="s">
        <v>753</v>
      </c>
      <c r="K364" s="43" t="s">
        <v>354</v>
      </c>
      <c r="L364" s="44" t="s">
        <v>326</v>
      </c>
      <c r="M364" s="61" t="s">
        <v>262</v>
      </c>
      <c r="N364" s="61"/>
    </row>
    <row r="365" spans="2:14" ht="75" x14ac:dyDescent="0.3">
      <c r="B365" s="107" t="s">
        <v>626</v>
      </c>
      <c r="C365" s="101" t="s">
        <v>736</v>
      </c>
      <c r="D365" s="43" t="s">
        <v>13</v>
      </c>
      <c r="E365" s="68" t="s">
        <v>754</v>
      </c>
      <c r="F365" s="69">
        <v>100000</v>
      </c>
      <c r="G365" s="69">
        <f>F365</f>
        <v>100000</v>
      </c>
      <c r="H365" s="43"/>
      <c r="I365" s="43"/>
      <c r="J365" s="68" t="s">
        <v>755</v>
      </c>
      <c r="K365" s="43" t="s">
        <v>354</v>
      </c>
      <c r="L365" s="44" t="s">
        <v>326</v>
      </c>
      <c r="M365" s="61" t="s">
        <v>262</v>
      </c>
      <c r="N365" s="61"/>
    </row>
    <row r="366" spans="2:14" ht="75" x14ac:dyDescent="0.3">
      <c r="B366" s="107" t="s">
        <v>626</v>
      </c>
      <c r="C366" s="101" t="s">
        <v>736</v>
      </c>
      <c r="D366" s="43" t="s">
        <v>13</v>
      </c>
      <c r="E366" s="68" t="s">
        <v>756</v>
      </c>
      <c r="F366" s="69">
        <v>300000</v>
      </c>
      <c r="G366" s="69">
        <f>F366</f>
        <v>300000</v>
      </c>
      <c r="H366" s="43"/>
      <c r="I366" s="43"/>
      <c r="J366" s="68" t="s">
        <v>757</v>
      </c>
      <c r="K366" s="43" t="s">
        <v>325</v>
      </c>
      <c r="L366" s="44" t="s">
        <v>326</v>
      </c>
      <c r="M366" s="61" t="s">
        <v>262</v>
      </c>
      <c r="N366" s="61"/>
    </row>
    <row r="367" spans="2:14" ht="75" x14ac:dyDescent="0.3">
      <c r="B367" s="107" t="s">
        <v>626</v>
      </c>
      <c r="C367" s="101" t="s">
        <v>736</v>
      </c>
      <c r="D367" s="43" t="s">
        <v>13</v>
      </c>
      <c r="E367" s="68" t="s">
        <v>758</v>
      </c>
      <c r="F367" s="69">
        <v>99000</v>
      </c>
      <c r="G367" s="69">
        <f t="shared" ref="G367" si="0">F367</f>
        <v>99000</v>
      </c>
      <c r="H367" s="43"/>
      <c r="I367" s="43"/>
      <c r="J367" s="68" t="s">
        <v>759</v>
      </c>
      <c r="K367" s="43" t="s">
        <v>319</v>
      </c>
      <c r="L367" s="44" t="s">
        <v>326</v>
      </c>
      <c r="M367" s="61" t="s">
        <v>262</v>
      </c>
      <c r="N367" s="61"/>
    </row>
    <row r="368" spans="2:14" ht="75" x14ac:dyDescent="0.3">
      <c r="B368" s="107" t="s">
        <v>626</v>
      </c>
      <c r="C368" s="101" t="s">
        <v>736</v>
      </c>
      <c r="D368" s="43" t="s">
        <v>13</v>
      </c>
      <c r="E368" s="68" t="s">
        <v>760</v>
      </c>
      <c r="F368" s="69">
        <v>10985</v>
      </c>
      <c r="G368" s="69"/>
      <c r="H368" s="43"/>
      <c r="I368" s="43"/>
      <c r="J368" s="68"/>
      <c r="K368" s="43" t="s">
        <v>698</v>
      </c>
      <c r="L368" s="44" t="s">
        <v>277</v>
      </c>
      <c r="M368" s="61" t="s">
        <v>271</v>
      </c>
      <c r="N368" s="61"/>
    </row>
    <row r="369" spans="2:14" ht="75" x14ac:dyDescent="0.3">
      <c r="B369" s="107" t="s">
        <v>626</v>
      </c>
      <c r="C369" s="101" t="s">
        <v>736</v>
      </c>
      <c r="D369" s="43" t="s">
        <v>13</v>
      </c>
      <c r="E369" s="68" t="s">
        <v>761</v>
      </c>
      <c r="F369" s="69">
        <v>400000</v>
      </c>
      <c r="G369" s="69"/>
      <c r="H369" s="43"/>
      <c r="I369" s="43"/>
      <c r="J369" s="68"/>
      <c r="K369" s="55" t="s">
        <v>685</v>
      </c>
      <c r="L369" s="44" t="s">
        <v>277</v>
      </c>
      <c r="M369" s="61" t="s">
        <v>271</v>
      </c>
      <c r="N369" s="61"/>
    </row>
    <row r="370" spans="2:14" ht="75" x14ac:dyDescent="0.3">
      <c r="B370" s="107" t="s">
        <v>626</v>
      </c>
      <c r="C370" s="101" t="s">
        <v>736</v>
      </c>
      <c r="D370" s="43" t="s">
        <v>13</v>
      </c>
      <c r="E370" s="68" t="s">
        <v>762</v>
      </c>
      <c r="F370" s="69">
        <v>350000</v>
      </c>
      <c r="G370" s="69"/>
      <c r="H370" s="43"/>
      <c r="I370" s="43"/>
      <c r="J370" s="68"/>
      <c r="K370" s="55" t="s">
        <v>685</v>
      </c>
      <c r="L370" s="44" t="s">
        <v>277</v>
      </c>
      <c r="M370" s="61" t="s">
        <v>271</v>
      </c>
      <c r="N370" s="61"/>
    </row>
    <row r="371" spans="2:14" ht="75" x14ac:dyDescent="0.3">
      <c r="B371" s="107" t="s">
        <v>626</v>
      </c>
      <c r="C371" s="101" t="s">
        <v>736</v>
      </c>
      <c r="D371" s="43" t="s">
        <v>13</v>
      </c>
      <c r="E371" s="68" t="s">
        <v>763</v>
      </c>
      <c r="F371" s="69">
        <v>108000</v>
      </c>
      <c r="G371" s="69">
        <v>108000</v>
      </c>
      <c r="H371" s="43"/>
      <c r="I371" s="43"/>
      <c r="J371" s="68" t="s">
        <v>764</v>
      </c>
      <c r="K371" s="55">
        <v>2022</v>
      </c>
      <c r="L371" s="44" t="s">
        <v>711</v>
      </c>
      <c r="M371" s="61" t="s">
        <v>23</v>
      </c>
      <c r="N371" s="61"/>
    </row>
    <row r="372" spans="2:14" ht="75" x14ac:dyDescent="0.3">
      <c r="B372" s="107" t="s">
        <v>626</v>
      </c>
      <c r="C372" s="101" t="s">
        <v>736</v>
      </c>
      <c r="D372" s="43" t="s">
        <v>13</v>
      </c>
      <c r="E372" s="68" t="s">
        <v>765</v>
      </c>
      <c r="F372" s="69"/>
      <c r="G372" s="69"/>
      <c r="H372" s="43"/>
      <c r="I372" s="43"/>
      <c r="J372" s="68" t="s">
        <v>766</v>
      </c>
      <c r="K372" s="55"/>
      <c r="L372" s="44" t="s">
        <v>767</v>
      </c>
      <c r="M372" s="61" t="s">
        <v>299</v>
      </c>
      <c r="N372" s="61"/>
    </row>
    <row r="373" spans="2:14" ht="112.5" x14ac:dyDescent="0.3">
      <c r="B373" s="107" t="s">
        <v>626</v>
      </c>
      <c r="C373" s="101" t="s">
        <v>736</v>
      </c>
      <c r="D373" s="43" t="s">
        <v>13</v>
      </c>
      <c r="E373" s="68" t="s">
        <v>768</v>
      </c>
      <c r="F373" s="69"/>
      <c r="G373" s="69"/>
      <c r="H373" s="43"/>
      <c r="I373" s="43"/>
      <c r="J373" s="68" t="s">
        <v>769</v>
      </c>
      <c r="K373" s="55"/>
      <c r="L373" s="44" t="s">
        <v>714</v>
      </c>
      <c r="M373" s="61" t="s">
        <v>299</v>
      </c>
      <c r="N373" s="61"/>
    </row>
    <row r="374" spans="2:14" ht="75" x14ac:dyDescent="0.3">
      <c r="B374" s="107" t="s">
        <v>626</v>
      </c>
      <c r="C374" s="101" t="s">
        <v>736</v>
      </c>
      <c r="D374" s="43" t="s">
        <v>13</v>
      </c>
      <c r="E374" s="68" t="s">
        <v>770</v>
      </c>
      <c r="F374" s="69"/>
      <c r="G374" s="69"/>
      <c r="H374" s="43"/>
      <c r="I374" s="43"/>
      <c r="J374" s="68" t="s">
        <v>771</v>
      </c>
      <c r="K374" s="55"/>
      <c r="L374" s="44" t="s">
        <v>714</v>
      </c>
      <c r="M374" s="61" t="s">
        <v>299</v>
      </c>
      <c r="N374" s="61"/>
    </row>
    <row r="375" spans="2:14" ht="75" x14ac:dyDescent="0.3">
      <c r="B375" s="107" t="s">
        <v>626</v>
      </c>
      <c r="C375" s="101" t="s">
        <v>736</v>
      </c>
      <c r="D375" s="43" t="s">
        <v>13</v>
      </c>
      <c r="E375" s="68" t="s">
        <v>772</v>
      </c>
      <c r="F375" s="69"/>
      <c r="G375" s="69"/>
      <c r="H375" s="43"/>
      <c r="I375" s="43"/>
      <c r="J375" s="68" t="s">
        <v>773</v>
      </c>
      <c r="K375" s="55"/>
      <c r="L375" s="44" t="s">
        <v>714</v>
      </c>
      <c r="M375" s="61" t="s">
        <v>299</v>
      </c>
      <c r="N375" s="61"/>
    </row>
    <row r="376" spans="2:14" ht="75" x14ac:dyDescent="0.3">
      <c r="B376" s="107" t="s">
        <v>626</v>
      </c>
      <c r="C376" s="101" t="s">
        <v>736</v>
      </c>
      <c r="D376" s="43" t="s">
        <v>13</v>
      </c>
      <c r="E376" s="59" t="s">
        <v>774</v>
      </c>
      <c r="F376" s="69">
        <v>500000</v>
      </c>
      <c r="G376" s="43"/>
      <c r="H376" s="43"/>
      <c r="I376" s="43"/>
      <c r="J376" s="68" t="s">
        <v>775</v>
      </c>
      <c r="K376" s="55" t="s">
        <v>361</v>
      </c>
      <c r="L376" s="34" t="s">
        <v>776</v>
      </c>
      <c r="M376" s="61" t="s">
        <v>299</v>
      </c>
      <c r="N376" s="61"/>
    </row>
    <row r="377" spans="2:14" ht="75" x14ac:dyDescent="0.3">
      <c r="B377" s="107" t="s">
        <v>626</v>
      </c>
      <c r="C377" s="101" t="s">
        <v>736</v>
      </c>
      <c r="D377" s="43" t="s">
        <v>30</v>
      </c>
      <c r="E377" s="33" t="s">
        <v>777</v>
      </c>
      <c r="F377" s="69"/>
      <c r="G377" s="43"/>
      <c r="H377" s="43"/>
      <c r="I377" s="43"/>
      <c r="J377" s="68"/>
      <c r="K377" s="55" t="s">
        <v>778</v>
      </c>
      <c r="L377" s="34"/>
      <c r="M377" s="61" t="s">
        <v>28</v>
      </c>
      <c r="N377" s="61"/>
    </row>
    <row r="378" spans="2:14" ht="75" x14ac:dyDescent="0.3">
      <c r="B378" s="107" t="s">
        <v>626</v>
      </c>
      <c r="C378" s="101" t="s">
        <v>736</v>
      </c>
      <c r="D378" s="43" t="s">
        <v>30</v>
      </c>
      <c r="E378" s="33" t="s">
        <v>779</v>
      </c>
      <c r="F378" s="69"/>
      <c r="G378" s="43"/>
      <c r="H378" s="43"/>
      <c r="I378" s="43"/>
      <c r="J378" s="68"/>
      <c r="K378" s="55" t="s">
        <v>732</v>
      </c>
      <c r="L378" s="34"/>
      <c r="M378" s="61" t="s">
        <v>28</v>
      </c>
      <c r="N378" s="61"/>
    </row>
    <row r="379" spans="2:14" ht="75" x14ac:dyDescent="0.3">
      <c r="B379" s="107" t="s">
        <v>626</v>
      </c>
      <c r="C379" s="101" t="s">
        <v>736</v>
      </c>
      <c r="D379" s="43" t="s">
        <v>13</v>
      </c>
      <c r="E379" s="33" t="s">
        <v>780</v>
      </c>
      <c r="F379" s="69"/>
      <c r="G379" s="43"/>
      <c r="H379" s="43"/>
      <c r="I379" s="43"/>
      <c r="J379" s="68"/>
      <c r="K379" s="55">
        <v>2025</v>
      </c>
      <c r="L379" s="34"/>
      <c r="M379" s="61" t="s">
        <v>28</v>
      </c>
      <c r="N379" s="61"/>
    </row>
    <row r="380" spans="2:14" ht="75" x14ac:dyDescent="0.3">
      <c r="B380" s="107" t="s">
        <v>626</v>
      </c>
      <c r="C380" s="101" t="s">
        <v>736</v>
      </c>
      <c r="D380" s="43" t="s">
        <v>13</v>
      </c>
      <c r="E380" s="33" t="s">
        <v>781</v>
      </c>
      <c r="F380" s="43"/>
      <c r="G380" s="43"/>
      <c r="H380" s="43"/>
      <c r="I380" s="43"/>
      <c r="J380" s="34"/>
      <c r="K380" s="43">
        <v>2025</v>
      </c>
      <c r="L380" s="44"/>
      <c r="M380" s="61" t="s">
        <v>28</v>
      </c>
      <c r="N380" s="61"/>
    </row>
    <row r="381" spans="2:14" ht="75" x14ac:dyDescent="0.3">
      <c r="B381" s="107" t="s">
        <v>626</v>
      </c>
      <c r="C381" s="101" t="s">
        <v>736</v>
      </c>
      <c r="D381" s="43" t="s">
        <v>13</v>
      </c>
      <c r="E381" s="33" t="s">
        <v>782</v>
      </c>
      <c r="F381" s="43"/>
      <c r="G381" s="43"/>
      <c r="H381" s="43"/>
      <c r="I381" s="43"/>
      <c r="J381" s="34"/>
      <c r="K381" s="43" t="s">
        <v>783</v>
      </c>
      <c r="L381" s="44"/>
      <c r="M381" s="61" t="s">
        <v>28</v>
      </c>
      <c r="N381" s="61"/>
    </row>
    <row r="382" spans="2:14" ht="75" x14ac:dyDescent="0.3">
      <c r="B382" s="107" t="s">
        <v>626</v>
      </c>
      <c r="C382" s="101" t="s">
        <v>736</v>
      </c>
      <c r="D382" s="43" t="s">
        <v>13</v>
      </c>
      <c r="E382" s="33" t="s">
        <v>784</v>
      </c>
      <c r="F382" s="43"/>
      <c r="G382" s="43"/>
      <c r="H382" s="43"/>
      <c r="I382" s="43"/>
      <c r="J382" s="34"/>
      <c r="K382" s="43"/>
      <c r="L382" s="44"/>
      <c r="M382" s="61" t="s">
        <v>32</v>
      </c>
      <c r="N382" s="61"/>
    </row>
    <row r="383" spans="2:14" ht="75" x14ac:dyDescent="0.3">
      <c r="B383" s="107" t="s">
        <v>626</v>
      </c>
      <c r="C383" s="101" t="s">
        <v>785</v>
      </c>
      <c r="D383" s="43" t="s">
        <v>13</v>
      </c>
      <c r="E383" s="33" t="s">
        <v>786</v>
      </c>
      <c r="F383" s="43"/>
      <c r="G383" s="43"/>
      <c r="H383" s="43"/>
      <c r="I383" s="43"/>
      <c r="J383" s="34"/>
      <c r="K383" s="43"/>
      <c r="L383" s="44"/>
      <c r="M383" s="61" t="s">
        <v>28</v>
      </c>
      <c r="N383" s="61"/>
    </row>
    <row r="384" spans="2:14" ht="75" x14ac:dyDescent="0.3">
      <c r="B384" s="107" t="s">
        <v>626</v>
      </c>
      <c r="C384" s="101" t="s">
        <v>787</v>
      </c>
      <c r="D384" s="43" t="s">
        <v>13</v>
      </c>
      <c r="E384" s="33" t="s">
        <v>788</v>
      </c>
      <c r="F384" s="43">
        <v>40000</v>
      </c>
      <c r="G384" s="43"/>
      <c r="H384" s="43"/>
      <c r="I384" s="43"/>
      <c r="J384" s="33" t="s">
        <v>789</v>
      </c>
      <c r="K384" s="43">
        <v>2023</v>
      </c>
      <c r="L384" s="44" t="s">
        <v>790</v>
      </c>
      <c r="M384" s="61" t="s">
        <v>299</v>
      </c>
      <c r="N384" s="61"/>
    </row>
    <row r="385" spans="2:14" ht="75" x14ac:dyDescent="0.3">
      <c r="B385" s="107" t="s">
        <v>626</v>
      </c>
      <c r="C385" s="101" t="s">
        <v>787</v>
      </c>
      <c r="D385" s="43" t="s">
        <v>13</v>
      </c>
      <c r="E385" s="33" t="s">
        <v>791</v>
      </c>
      <c r="F385" s="43">
        <v>1000000</v>
      </c>
      <c r="G385" s="43"/>
      <c r="H385" s="43"/>
      <c r="I385" s="43"/>
      <c r="J385" s="34" t="s">
        <v>792</v>
      </c>
      <c r="K385" s="43">
        <v>2024</v>
      </c>
      <c r="L385" s="44" t="s">
        <v>790</v>
      </c>
      <c r="M385" s="61" t="s">
        <v>299</v>
      </c>
      <c r="N385" s="61"/>
    </row>
    <row r="386" spans="2:14" ht="75" x14ac:dyDescent="0.3">
      <c r="B386" s="107" t="s">
        <v>626</v>
      </c>
      <c r="C386" s="101" t="s">
        <v>787</v>
      </c>
      <c r="D386" s="43" t="s">
        <v>13</v>
      </c>
      <c r="E386" s="33" t="s">
        <v>793</v>
      </c>
      <c r="F386" s="43">
        <v>60000</v>
      </c>
      <c r="G386" s="43"/>
      <c r="H386" s="43"/>
      <c r="I386" s="43"/>
      <c r="J386" s="34" t="s">
        <v>794</v>
      </c>
      <c r="K386" s="43">
        <v>2024</v>
      </c>
      <c r="L386" s="44" t="s">
        <v>790</v>
      </c>
      <c r="M386" s="61" t="s">
        <v>299</v>
      </c>
      <c r="N386" s="61"/>
    </row>
    <row r="387" spans="2:14" ht="75" x14ac:dyDescent="0.3">
      <c r="B387" s="107" t="s">
        <v>626</v>
      </c>
      <c r="C387" s="101" t="s">
        <v>787</v>
      </c>
      <c r="D387" s="43" t="s">
        <v>13</v>
      </c>
      <c r="E387" s="33" t="s">
        <v>795</v>
      </c>
      <c r="F387" s="43">
        <v>150000</v>
      </c>
      <c r="G387" s="43"/>
      <c r="H387" s="43"/>
      <c r="I387" s="43"/>
      <c r="J387" s="34" t="s">
        <v>796</v>
      </c>
      <c r="K387" s="43">
        <v>2024</v>
      </c>
      <c r="L387" s="34" t="s">
        <v>797</v>
      </c>
      <c r="M387" s="61" t="s">
        <v>299</v>
      </c>
      <c r="N387" s="61"/>
    </row>
    <row r="388" spans="2:14" ht="75" x14ac:dyDescent="0.3">
      <c r="B388" s="107" t="s">
        <v>626</v>
      </c>
      <c r="C388" s="101" t="s">
        <v>736</v>
      </c>
      <c r="D388" s="43"/>
      <c r="E388" s="35" t="s">
        <v>798</v>
      </c>
      <c r="F388" s="43"/>
      <c r="G388" s="43"/>
      <c r="H388" s="43"/>
      <c r="I388" s="43"/>
      <c r="J388" s="34"/>
      <c r="K388" s="43"/>
      <c r="L388" s="44"/>
      <c r="M388" s="61" t="s">
        <v>28</v>
      </c>
      <c r="N388" s="61"/>
    </row>
    <row r="389" spans="2:14" x14ac:dyDescent="0.3">
      <c r="B389" s="102"/>
      <c r="C389" s="101"/>
      <c r="D389" s="43"/>
      <c r="E389" s="48"/>
      <c r="F389" s="43"/>
      <c r="G389" s="43"/>
      <c r="H389" s="43"/>
      <c r="I389" s="43"/>
      <c r="J389" s="54"/>
      <c r="K389" s="43"/>
      <c r="L389" s="44"/>
      <c r="M389" s="56"/>
      <c r="N389" s="61"/>
    </row>
    <row r="390" spans="2:14" ht="75" x14ac:dyDescent="0.3">
      <c r="B390" s="138" t="s">
        <v>799</v>
      </c>
      <c r="C390" s="144" t="s">
        <v>800</v>
      </c>
      <c r="D390" s="301" t="s">
        <v>30</v>
      </c>
      <c r="E390" s="146" t="s">
        <v>801</v>
      </c>
      <c r="F390" s="145" t="s">
        <v>802</v>
      </c>
      <c r="G390" s="145" t="s">
        <v>802</v>
      </c>
      <c r="H390" s="145" t="s">
        <v>802</v>
      </c>
      <c r="I390" s="145" t="s">
        <v>802</v>
      </c>
      <c r="J390" s="147" t="s">
        <v>802</v>
      </c>
      <c r="K390" s="148" t="s">
        <v>802</v>
      </c>
      <c r="L390" s="149" t="s">
        <v>802</v>
      </c>
      <c r="M390" s="150" t="s">
        <v>32</v>
      </c>
      <c r="N390" s="151" t="s">
        <v>802</v>
      </c>
    </row>
    <row r="391" spans="2:14" ht="75" x14ac:dyDescent="0.3">
      <c r="B391" s="139" t="s">
        <v>799</v>
      </c>
      <c r="C391" s="152" t="s">
        <v>800</v>
      </c>
      <c r="D391" s="302" t="s">
        <v>30</v>
      </c>
      <c r="E391" s="154" t="s">
        <v>803</v>
      </c>
      <c r="F391" s="153" t="s">
        <v>802</v>
      </c>
      <c r="G391" s="153" t="s">
        <v>802</v>
      </c>
      <c r="H391" s="153" t="s">
        <v>802</v>
      </c>
      <c r="I391" s="153" t="s">
        <v>802</v>
      </c>
      <c r="J391" s="155" t="s">
        <v>802</v>
      </c>
      <c r="K391" s="156">
        <v>2023</v>
      </c>
      <c r="L391" s="157" t="s">
        <v>802</v>
      </c>
      <c r="M391" s="158" t="s">
        <v>28</v>
      </c>
      <c r="N391" s="159" t="s">
        <v>802</v>
      </c>
    </row>
    <row r="392" spans="2:14" ht="75" x14ac:dyDescent="0.3">
      <c r="B392" s="139" t="s">
        <v>799</v>
      </c>
      <c r="C392" s="152" t="s">
        <v>800</v>
      </c>
      <c r="D392" s="302" t="s">
        <v>30</v>
      </c>
      <c r="E392" s="154" t="s">
        <v>804</v>
      </c>
      <c r="F392" s="153" t="s">
        <v>802</v>
      </c>
      <c r="G392" s="153" t="s">
        <v>802</v>
      </c>
      <c r="H392" s="153" t="s">
        <v>802</v>
      </c>
      <c r="I392" s="153" t="s">
        <v>802</v>
      </c>
      <c r="J392" s="155" t="s">
        <v>802</v>
      </c>
      <c r="K392" s="156">
        <v>2023</v>
      </c>
      <c r="L392" s="157" t="s">
        <v>802</v>
      </c>
      <c r="M392" s="158" t="s">
        <v>28</v>
      </c>
      <c r="N392" s="159" t="s">
        <v>802</v>
      </c>
    </row>
    <row r="393" spans="2:14" ht="75" x14ac:dyDescent="0.3">
      <c r="B393" s="139" t="s">
        <v>799</v>
      </c>
      <c r="C393" s="152" t="s">
        <v>800</v>
      </c>
      <c r="D393" s="302" t="s">
        <v>30</v>
      </c>
      <c r="E393" s="154" t="s">
        <v>805</v>
      </c>
      <c r="F393" s="153" t="s">
        <v>802</v>
      </c>
      <c r="G393" s="153" t="s">
        <v>802</v>
      </c>
      <c r="H393" s="153" t="s">
        <v>802</v>
      </c>
      <c r="I393" s="153" t="s">
        <v>802</v>
      </c>
      <c r="J393" s="155" t="s">
        <v>806</v>
      </c>
      <c r="K393" s="156">
        <v>2023</v>
      </c>
      <c r="L393" s="157" t="s">
        <v>802</v>
      </c>
      <c r="M393" s="158" t="s">
        <v>28</v>
      </c>
      <c r="N393" s="159" t="s">
        <v>802</v>
      </c>
    </row>
    <row r="394" spans="2:14" ht="135.75" x14ac:dyDescent="0.3">
      <c r="B394" s="139" t="s">
        <v>799</v>
      </c>
      <c r="C394" s="152" t="s">
        <v>800</v>
      </c>
      <c r="D394" s="302" t="s">
        <v>13</v>
      </c>
      <c r="E394" s="154" t="s">
        <v>807</v>
      </c>
      <c r="F394" s="161">
        <v>10304902</v>
      </c>
      <c r="G394" s="161">
        <v>5620343</v>
      </c>
      <c r="H394" s="161">
        <v>4511314</v>
      </c>
      <c r="I394" s="161">
        <v>173245</v>
      </c>
      <c r="J394" s="160" t="s">
        <v>808</v>
      </c>
      <c r="K394" s="162" t="s">
        <v>809</v>
      </c>
      <c r="L394" s="163" t="s">
        <v>44</v>
      </c>
      <c r="M394" s="158" t="s">
        <v>262</v>
      </c>
      <c r="N394" s="159" t="s">
        <v>802</v>
      </c>
    </row>
    <row r="395" spans="2:14" ht="75" x14ac:dyDescent="0.3">
      <c r="B395" s="139" t="s">
        <v>799</v>
      </c>
      <c r="C395" s="152" t="s">
        <v>800</v>
      </c>
      <c r="D395" s="302" t="s">
        <v>13</v>
      </c>
      <c r="E395" s="154" t="s">
        <v>810</v>
      </c>
      <c r="F395" s="161">
        <v>562252</v>
      </c>
      <c r="G395" s="161">
        <v>562252</v>
      </c>
      <c r="H395" s="160" t="s">
        <v>802</v>
      </c>
      <c r="I395" s="160" t="s">
        <v>802</v>
      </c>
      <c r="J395" s="160" t="s">
        <v>811</v>
      </c>
      <c r="K395" s="162" t="s">
        <v>266</v>
      </c>
      <c r="L395" s="163" t="s">
        <v>44</v>
      </c>
      <c r="M395" s="158" t="s">
        <v>262</v>
      </c>
      <c r="N395" s="159" t="s">
        <v>802</v>
      </c>
    </row>
    <row r="396" spans="2:14" ht="75" x14ac:dyDescent="0.3">
      <c r="B396" s="139" t="s">
        <v>799</v>
      </c>
      <c r="C396" s="152" t="s">
        <v>800</v>
      </c>
      <c r="D396" s="302" t="s">
        <v>13</v>
      </c>
      <c r="E396" s="154" t="s">
        <v>812</v>
      </c>
      <c r="F396" s="161">
        <v>10000</v>
      </c>
      <c r="G396" s="161">
        <v>10000</v>
      </c>
      <c r="H396" s="160" t="s">
        <v>802</v>
      </c>
      <c r="I396" s="160" t="s">
        <v>802</v>
      </c>
      <c r="J396" s="160" t="s">
        <v>813</v>
      </c>
      <c r="K396" s="162" t="s">
        <v>333</v>
      </c>
      <c r="L396" s="163" t="s">
        <v>814</v>
      </c>
      <c r="M396" s="158" t="s">
        <v>262</v>
      </c>
      <c r="N396" s="159" t="s">
        <v>802</v>
      </c>
    </row>
    <row r="397" spans="2:14" ht="75" x14ac:dyDescent="0.3">
      <c r="B397" s="139" t="s">
        <v>799</v>
      </c>
      <c r="C397" s="152" t="s">
        <v>800</v>
      </c>
      <c r="D397" s="302" t="s">
        <v>13</v>
      </c>
      <c r="E397" s="154" t="s">
        <v>815</v>
      </c>
      <c r="F397" s="161">
        <v>1756179</v>
      </c>
      <c r="G397" s="161">
        <v>1281941</v>
      </c>
      <c r="H397" s="161">
        <v>454200</v>
      </c>
      <c r="I397" s="161">
        <v>20038</v>
      </c>
      <c r="J397" s="160" t="s">
        <v>816</v>
      </c>
      <c r="K397" s="160" t="s">
        <v>322</v>
      </c>
      <c r="L397" s="160" t="s">
        <v>44</v>
      </c>
      <c r="M397" s="159" t="s">
        <v>262</v>
      </c>
      <c r="N397" s="159" t="s">
        <v>802</v>
      </c>
    </row>
    <row r="398" spans="2:14" ht="75" x14ac:dyDescent="0.3">
      <c r="B398" s="139" t="s">
        <v>799</v>
      </c>
      <c r="C398" s="152" t="s">
        <v>800</v>
      </c>
      <c r="D398" s="302" t="s">
        <v>13</v>
      </c>
      <c r="E398" s="154" t="s">
        <v>817</v>
      </c>
      <c r="F398" s="161">
        <v>260000</v>
      </c>
      <c r="G398" s="161">
        <v>260000</v>
      </c>
      <c r="H398" s="160" t="s">
        <v>802</v>
      </c>
      <c r="I398" s="160" t="s">
        <v>802</v>
      </c>
      <c r="J398" s="160" t="s">
        <v>818</v>
      </c>
      <c r="K398" s="162" t="s">
        <v>819</v>
      </c>
      <c r="L398" s="163" t="s">
        <v>575</v>
      </c>
      <c r="M398" s="158" t="s">
        <v>262</v>
      </c>
      <c r="N398" s="159" t="s">
        <v>802</v>
      </c>
    </row>
    <row r="399" spans="2:14" ht="75" x14ac:dyDescent="0.3">
      <c r="B399" s="139" t="s">
        <v>799</v>
      </c>
      <c r="C399" s="152" t="s">
        <v>800</v>
      </c>
      <c r="D399" s="302" t="s">
        <v>13</v>
      </c>
      <c r="E399" s="154" t="s">
        <v>820</v>
      </c>
      <c r="F399" s="161">
        <v>55772</v>
      </c>
      <c r="G399" s="161">
        <v>55772</v>
      </c>
      <c r="H399" s="160" t="s">
        <v>802</v>
      </c>
      <c r="I399" s="160" t="s">
        <v>802</v>
      </c>
      <c r="J399" s="160" t="s">
        <v>821</v>
      </c>
      <c r="K399" s="162" t="s">
        <v>378</v>
      </c>
      <c r="L399" s="163" t="s">
        <v>575</v>
      </c>
      <c r="M399" s="158" t="s">
        <v>262</v>
      </c>
      <c r="N399" s="159" t="s">
        <v>802</v>
      </c>
    </row>
    <row r="400" spans="2:14" ht="240.75" x14ac:dyDescent="0.3">
      <c r="B400" s="139" t="s">
        <v>799</v>
      </c>
      <c r="C400" s="152" t="s">
        <v>800</v>
      </c>
      <c r="D400" s="302" t="s">
        <v>13</v>
      </c>
      <c r="E400" s="154" t="s">
        <v>822</v>
      </c>
      <c r="F400" s="161">
        <v>49000</v>
      </c>
      <c r="G400" s="161">
        <v>49000</v>
      </c>
      <c r="H400" s="160" t="s">
        <v>802</v>
      </c>
      <c r="I400" s="160" t="s">
        <v>802</v>
      </c>
      <c r="J400" s="160" t="s">
        <v>823</v>
      </c>
      <c r="K400" s="162" t="s">
        <v>344</v>
      </c>
      <c r="L400" s="163" t="s">
        <v>824</v>
      </c>
      <c r="M400" s="158" t="s">
        <v>262</v>
      </c>
      <c r="N400" s="159" t="s">
        <v>802</v>
      </c>
    </row>
    <row r="401" spans="2:14" ht="180.75" x14ac:dyDescent="0.3">
      <c r="B401" s="139" t="s">
        <v>799</v>
      </c>
      <c r="C401" s="152" t="s">
        <v>800</v>
      </c>
      <c r="D401" s="302" t="s">
        <v>13</v>
      </c>
      <c r="E401" s="154" t="s">
        <v>825</v>
      </c>
      <c r="F401" s="161">
        <v>69000</v>
      </c>
      <c r="G401" s="161">
        <v>69000</v>
      </c>
      <c r="H401" s="160" t="s">
        <v>802</v>
      </c>
      <c r="I401" s="160" t="s">
        <v>802</v>
      </c>
      <c r="J401" s="160" t="s">
        <v>826</v>
      </c>
      <c r="K401" s="162" t="s">
        <v>344</v>
      </c>
      <c r="L401" s="163" t="s">
        <v>824</v>
      </c>
      <c r="M401" s="158" t="s">
        <v>262</v>
      </c>
      <c r="N401" s="159" t="s">
        <v>802</v>
      </c>
    </row>
    <row r="402" spans="2:14" ht="75" x14ac:dyDescent="0.3">
      <c r="B402" s="139" t="s">
        <v>799</v>
      </c>
      <c r="C402" s="152" t="s">
        <v>800</v>
      </c>
      <c r="D402" s="302" t="s">
        <v>13</v>
      </c>
      <c r="E402" s="154" t="s">
        <v>827</v>
      </c>
      <c r="F402" s="161">
        <v>40500</v>
      </c>
      <c r="G402" s="161">
        <v>20000</v>
      </c>
      <c r="H402" s="160" t="s">
        <v>802</v>
      </c>
      <c r="I402" s="160" t="s">
        <v>802</v>
      </c>
      <c r="J402" s="160" t="s">
        <v>828</v>
      </c>
      <c r="K402" s="162" t="s">
        <v>322</v>
      </c>
      <c r="L402" s="163" t="s">
        <v>824</v>
      </c>
      <c r="M402" s="158" t="s">
        <v>262</v>
      </c>
      <c r="N402" s="159" t="s">
        <v>802</v>
      </c>
    </row>
    <row r="403" spans="2:14" ht="75" x14ac:dyDescent="0.3">
      <c r="B403" s="139" t="s">
        <v>799</v>
      </c>
      <c r="C403" s="152" t="s">
        <v>800</v>
      </c>
      <c r="D403" s="302" t="s">
        <v>13</v>
      </c>
      <c r="E403" s="154" t="s">
        <v>829</v>
      </c>
      <c r="F403" s="161">
        <v>15000</v>
      </c>
      <c r="G403" s="161">
        <v>15000</v>
      </c>
      <c r="H403" s="160" t="s">
        <v>802</v>
      </c>
      <c r="I403" s="160" t="s">
        <v>802</v>
      </c>
      <c r="J403" s="160" t="s">
        <v>830</v>
      </c>
      <c r="K403" s="162" t="s">
        <v>319</v>
      </c>
      <c r="L403" s="163" t="s">
        <v>824</v>
      </c>
      <c r="M403" s="158" t="s">
        <v>262</v>
      </c>
      <c r="N403" s="159" t="s">
        <v>802</v>
      </c>
    </row>
    <row r="404" spans="2:14" ht="75" x14ac:dyDescent="0.3">
      <c r="B404" s="139" t="s">
        <v>799</v>
      </c>
      <c r="C404" s="152" t="s">
        <v>800</v>
      </c>
      <c r="D404" s="302" t="s">
        <v>13</v>
      </c>
      <c r="E404" s="154" t="s">
        <v>831</v>
      </c>
      <c r="F404" s="164">
        <v>200000</v>
      </c>
      <c r="G404" s="161">
        <v>200000</v>
      </c>
      <c r="H404" s="160" t="s">
        <v>802</v>
      </c>
      <c r="I404" s="160" t="s">
        <v>802</v>
      </c>
      <c r="J404" s="160" t="s">
        <v>832</v>
      </c>
      <c r="K404" s="162" t="s">
        <v>319</v>
      </c>
      <c r="L404" s="163" t="s">
        <v>824</v>
      </c>
      <c r="M404" s="158" t="s">
        <v>262</v>
      </c>
      <c r="N404" s="159" t="s">
        <v>802</v>
      </c>
    </row>
    <row r="405" spans="2:14" ht="75" x14ac:dyDescent="0.3">
      <c r="B405" s="139" t="s">
        <v>799</v>
      </c>
      <c r="C405" s="152" t="s">
        <v>800</v>
      </c>
      <c r="D405" s="302" t="s">
        <v>13</v>
      </c>
      <c r="E405" s="154" t="s">
        <v>833</v>
      </c>
      <c r="F405" s="161">
        <v>500000</v>
      </c>
      <c r="G405" s="161">
        <v>278125</v>
      </c>
      <c r="H405" s="161">
        <v>212500</v>
      </c>
      <c r="I405" s="161">
        <v>9375</v>
      </c>
      <c r="J405" s="160" t="s">
        <v>834</v>
      </c>
      <c r="K405" s="162" t="s">
        <v>325</v>
      </c>
      <c r="L405" s="163" t="s">
        <v>835</v>
      </c>
      <c r="M405" s="158" t="s">
        <v>262</v>
      </c>
      <c r="N405" s="159" t="s">
        <v>802</v>
      </c>
    </row>
    <row r="406" spans="2:14" ht="120.75" x14ac:dyDescent="0.3">
      <c r="B406" s="139" t="s">
        <v>799</v>
      </c>
      <c r="C406" s="152" t="s">
        <v>800</v>
      </c>
      <c r="D406" s="302" t="s">
        <v>13</v>
      </c>
      <c r="E406" s="154" t="s">
        <v>836</v>
      </c>
      <c r="F406" s="161">
        <v>420000</v>
      </c>
      <c r="G406" s="161">
        <v>420000</v>
      </c>
      <c r="H406" s="160" t="s">
        <v>802</v>
      </c>
      <c r="I406" s="160" t="s">
        <v>802</v>
      </c>
      <c r="J406" s="160" t="s">
        <v>837</v>
      </c>
      <c r="K406" s="162" t="s">
        <v>819</v>
      </c>
      <c r="L406" s="163" t="s">
        <v>838</v>
      </c>
      <c r="M406" s="158" t="s">
        <v>262</v>
      </c>
      <c r="N406" s="159" t="s">
        <v>802</v>
      </c>
    </row>
    <row r="407" spans="2:14" ht="180.75" x14ac:dyDescent="0.3">
      <c r="B407" s="139" t="s">
        <v>799</v>
      </c>
      <c r="C407" s="152" t="s">
        <v>800</v>
      </c>
      <c r="D407" s="302" t="s">
        <v>13</v>
      </c>
      <c r="E407" s="154" t="s">
        <v>839</v>
      </c>
      <c r="F407" s="161">
        <v>520000</v>
      </c>
      <c r="G407" s="161">
        <v>520000</v>
      </c>
      <c r="H407" s="160" t="s">
        <v>802</v>
      </c>
      <c r="I407" s="160" t="s">
        <v>802</v>
      </c>
      <c r="J407" s="160" t="s">
        <v>840</v>
      </c>
      <c r="K407" s="162" t="s">
        <v>819</v>
      </c>
      <c r="L407" s="163" t="s">
        <v>841</v>
      </c>
      <c r="M407" s="158" t="s">
        <v>262</v>
      </c>
      <c r="N407" s="159" t="s">
        <v>802</v>
      </c>
    </row>
    <row r="408" spans="2:14" ht="210.75" x14ac:dyDescent="0.3">
      <c r="B408" s="139" t="s">
        <v>799</v>
      </c>
      <c r="C408" s="152" t="s">
        <v>800</v>
      </c>
      <c r="D408" s="302" t="s">
        <v>13</v>
      </c>
      <c r="E408" s="154" t="s">
        <v>842</v>
      </c>
      <c r="F408" s="161">
        <v>300000</v>
      </c>
      <c r="G408" s="161">
        <v>300000</v>
      </c>
      <c r="H408" s="160" t="s">
        <v>802</v>
      </c>
      <c r="I408" s="160" t="s">
        <v>802</v>
      </c>
      <c r="J408" s="160" t="s">
        <v>843</v>
      </c>
      <c r="K408" s="162" t="s">
        <v>336</v>
      </c>
      <c r="L408" s="163" t="s">
        <v>844</v>
      </c>
      <c r="M408" s="158" t="s">
        <v>262</v>
      </c>
      <c r="N408" s="159" t="s">
        <v>802</v>
      </c>
    </row>
    <row r="409" spans="2:14" ht="285.75" x14ac:dyDescent="0.3">
      <c r="B409" s="139" t="s">
        <v>799</v>
      </c>
      <c r="C409" s="152" t="s">
        <v>800</v>
      </c>
      <c r="D409" s="302" t="s">
        <v>13</v>
      </c>
      <c r="E409" s="154" t="s">
        <v>845</v>
      </c>
      <c r="F409" s="161">
        <v>600000</v>
      </c>
      <c r="G409" s="161">
        <v>226206</v>
      </c>
      <c r="H409" s="165">
        <v>358000</v>
      </c>
      <c r="I409" s="165">
        <v>15794.12</v>
      </c>
      <c r="J409" s="160" t="s">
        <v>846</v>
      </c>
      <c r="K409" s="162" t="s">
        <v>325</v>
      </c>
      <c r="L409" s="163" t="s">
        <v>844</v>
      </c>
      <c r="M409" s="158" t="s">
        <v>262</v>
      </c>
      <c r="N409" s="159" t="s">
        <v>802</v>
      </c>
    </row>
    <row r="410" spans="2:14" ht="75.75" x14ac:dyDescent="0.3">
      <c r="B410" s="139" t="s">
        <v>799</v>
      </c>
      <c r="C410" s="152" t="s">
        <v>800</v>
      </c>
      <c r="D410" s="302" t="s">
        <v>13</v>
      </c>
      <c r="E410" s="154" t="s">
        <v>847</v>
      </c>
      <c r="F410" s="161">
        <v>70000</v>
      </c>
      <c r="G410" s="161">
        <v>70000</v>
      </c>
      <c r="H410" s="160" t="s">
        <v>802</v>
      </c>
      <c r="I410" s="160" t="s">
        <v>802</v>
      </c>
      <c r="J410" s="160" t="s">
        <v>848</v>
      </c>
      <c r="K410" s="162" t="s">
        <v>819</v>
      </c>
      <c r="L410" s="163" t="s">
        <v>849</v>
      </c>
      <c r="M410" s="158" t="s">
        <v>262</v>
      </c>
      <c r="N410" s="159" t="s">
        <v>802</v>
      </c>
    </row>
    <row r="411" spans="2:14" ht="180.75" x14ac:dyDescent="0.3">
      <c r="B411" s="139" t="s">
        <v>799</v>
      </c>
      <c r="C411" s="152" t="s">
        <v>800</v>
      </c>
      <c r="D411" s="302" t="s">
        <v>13</v>
      </c>
      <c r="E411" s="154" t="s">
        <v>850</v>
      </c>
      <c r="F411" s="161">
        <v>80000</v>
      </c>
      <c r="G411" s="161">
        <v>80000</v>
      </c>
      <c r="H411" s="160" t="s">
        <v>802</v>
      </c>
      <c r="I411" s="160" t="s">
        <v>802</v>
      </c>
      <c r="J411" s="160" t="s">
        <v>851</v>
      </c>
      <c r="K411" s="162" t="s">
        <v>373</v>
      </c>
      <c r="L411" s="163" t="s">
        <v>852</v>
      </c>
      <c r="M411" s="158" t="s">
        <v>262</v>
      </c>
      <c r="N411" s="159" t="s">
        <v>802</v>
      </c>
    </row>
    <row r="412" spans="2:14" ht="90.75" x14ac:dyDescent="0.3">
      <c r="B412" s="139" t="s">
        <v>799</v>
      </c>
      <c r="C412" s="152" t="s">
        <v>800</v>
      </c>
      <c r="D412" s="302" t="s">
        <v>13</v>
      </c>
      <c r="E412" s="154" t="s">
        <v>853</v>
      </c>
      <c r="F412" s="161">
        <v>92100</v>
      </c>
      <c r="G412" s="161">
        <v>92100</v>
      </c>
      <c r="H412" s="160" t="s">
        <v>802</v>
      </c>
      <c r="I412" s="160" t="s">
        <v>802</v>
      </c>
      <c r="J412" s="160" t="s">
        <v>854</v>
      </c>
      <c r="K412" s="162" t="s">
        <v>322</v>
      </c>
      <c r="L412" s="163" t="s">
        <v>855</v>
      </c>
      <c r="M412" s="158" t="s">
        <v>262</v>
      </c>
      <c r="N412" s="159" t="s">
        <v>802</v>
      </c>
    </row>
    <row r="413" spans="2:14" ht="135.75" x14ac:dyDescent="0.3">
      <c r="B413" s="139" t="s">
        <v>799</v>
      </c>
      <c r="C413" s="152" t="s">
        <v>800</v>
      </c>
      <c r="D413" s="302" t="s">
        <v>13</v>
      </c>
      <c r="E413" s="154" t="s">
        <v>856</v>
      </c>
      <c r="F413" s="161">
        <v>215000</v>
      </c>
      <c r="G413" s="161">
        <v>215000</v>
      </c>
      <c r="H413" s="160" t="s">
        <v>802</v>
      </c>
      <c r="I413" s="160" t="s">
        <v>802</v>
      </c>
      <c r="J413" s="160" t="s">
        <v>857</v>
      </c>
      <c r="K413" s="162" t="s">
        <v>316</v>
      </c>
      <c r="L413" s="163" t="s">
        <v>855</v>
      </c>
      <c r="M413" s="158" t="s">
        <v>262</v>
      </c>
      <c r="N413" s="159" t="s">
        <v>802</v>
      </c>
    </row>
    <row r="414" spans="2:14" ht="120.75" x14ac:dyDescent="0.3">
      <c r="B414" s="139" t="s">
        <v>799</v>
      </c>
      <c r="C414" s="152" t="s">
        <v>800</v>
      </c>
      <c r="D414" s="302" t="s">
        <v>13</v>
      </c>
      <c r="E414" s="154" t="s">
        <v>858</v>
      </c>
      <c r="F414" s="161">
        <v>160000</v>
      </c>
      <c r="G414" s="161">
        <v>160000</v>
      </c>
      <c r="H414" s="160" t="s">
        <v>802</v>
      </c>
      <c r="I414" s="160" t="s">
        <v>802</v>
      </c>
      <c r="J414" s="160" t="s">
        <v>859</v>
      </c>
      <c r="K414" s="162" t="s">
        <v>685</v>
      </c>
      <c r="L414" s="163" t="s">
        <v>860</v>
      </c>
      <c r="M414" s="158" t="s">
        <v>262</v>
      </c>
      <c r="N414" s="159" t="s">
        <v>802</v>
      </c>
    </row>
    <row r="415" spans="2:14" ht="180.75" x14ac:dyDescent="0.3">
      <c r="B415" s="139" t="s">
        <v>799</v>
      </c>
      <c r="C415" s="152" t="s">
        <v>800</v>
      </c>
      <c r="D415" s="302" t="s">
        <v>13</v>
      </c>
      <c r="E415" s="154" t="s">
        <v>861</v>
      </c>
      <c r="F415" s="161">
        <v>107000</v>
      </c>
      <c r="G415" s="161">
        <v>107000</v>
      </c>
      <c r="H415" s="160" t="s">
        <v>802</v>
      </c>
      <c r="I415" s="160" t="s">
        <v>802</v>
      </c>
      <c r="J415" s="160" t="s">
        <v>862</v>
      </c>
      <c r="K415" s="162" t="s">
        <v>325</v>
      </c>
      <c r="L415" s="163" t="s">
        <v>863</v>
      </c>
      <c r="M415" s="158" t="s">
        <v>262</v>
      </c>
      <c r="N415" s="159" t="s">
        <v>802</v>
      </c>
    </row>
    <row r="416" spans="2:14" ht="105.75" x14ac:dyDescent="0.3">
      <c r="B416" s="139" t="s">
        <v>799</v>
      </c>
      <c r="C416" s="152" t="s">
        <v>800</v>
      </c>
      <c r="D416" s="302" t="s">
        <v>13</v>
      </c>
      <c r="E416" s="154" t="s">
        <v>864</v>
      </c>
      <c r="F416" s="161">
        <v>120000</v>
      </c>
      <c r="G416" s="161">
        <v>120000</v>
      </c>
      <c r="H416" s="160" t="s">
        <v>802</v>
      </c>
      <c r="I416" s="160" t="s">
        <v>802</v>
      </c>
      <c r="J416" s="160" t="s">
        <v>865</v>
      </c>
      <c r="K416" s="162" t="s">
        <v>344</v>
      </c>
      <c r="L416" s="163" t="s">
        <v>866</v>
      </c>
      <c r="M416" s="158" t="s">
        <v>262</v>
      </c>
      <c r="N416" s="159" t="s">
        <v>802</v>
      </c>
    </row>
    <row r="417" spans="2:14" ht="210.75" x14ac:dyDescent="0.3">
      <c r="B417" s="139" t="s">
        <v>799</v>
      </c>
      <c r="C417" s="152" t="s">
        <v>800</v>
      </c>
      <c r="D417" s="302" t="s">
        <v>13</v>
      </c>
      <c r="E417" s="154" t="s">
        <v>867</v>
      </c>
      <c r="F417" s="161">
        <v>300000</v>
      </c>
      <c r="G417" s="161">
        <v>300000</v>
      </c>
      <c r="H417" s="160" t="s">
        <v>802</v>
      </c>
      <c r="I417" s="160" t="s">
        <v>802</v>
      </c>
      <c r="J417" s="160" t="s">
        <v>868</v>
      </c>
      <c r="K417" s="162" t="s">
        <v>266</v>
      </c>
      <c r="L417" s="163" t="s">
        <v>869</v>
      </c>
      <c r="M417" s="158" t="s">
        <v>262</v>
      </c>
      <c r="N417" s="159" t="s">
        <v>802</v>
      </c>
    </row>
    <row r="418" spans="2:14" ht="90.75" x14ac:dyDescent="0.3">
      <c r="B418" s="139" t="s">
        <v>799</v>
      </c>
      <c r="C418" s="152" t="s">
        <v>800</v>
      </c>
      <c r="D418" s="302" t="s">
        <v>13</v>
      </c>
      <c r="E418" s="154" t="s">
        <v>870</v>
      </c>
      <c r="F418" s="161">
        <v>61000</v>
      </c>
      <c r="G418" s="161">
        <v>61000</v>
      </c>
      <c r="H418" s="160" t="s">
        <v>802</v>
      </c>
      <c r="I418" s="160" t="s">
        <v>802</v>
      </c>
      <c r="J418" s="160" t="s">
        <v>871</v>
      </c>
      <c r="K418" s="162" t="s">
        <v>266</v>
      </c>
      <c r="L418" s="163" t="s">
        <v>872</v>
      </c>
      <c r="M418" s="158" t="s">
        <v>262</v>
      </c>
      <c r="N418" s="159" t="s">
        <v>802</v>
      </c>
    </row>
    <row r="419" spans="2:14" ht="75" x14ac:dyDescent="0.3">
      <c r="B419" s="139" t="s">
        <v>799</v>
      </c>
      <c r="C419" s="152" t="s">
        <v>800</v>
      </c>
      <c r="D419" s="302" t="s">
        <v>13</v>
      </c>
      <c r="E419" s="154" t="s">
        <v>873</v>
      </c>
      <c r="F419" s="161">
        <v>25000</v>
      </c>
      <c r="G419" s="161">
        <v>25000</v>
      </c>
      <c r="H419" s="160" t="s">
        <v>802</v>
      </c>
      <c r="I419" s="160" t="s">
        <v>802</v>
      </c>
      <c r="J419" s="160" t="s">
        <v>874</v>
      </c>
      <c r="K419" s="162" t="s">
        <v>293</v>
      </c>
      <c r="L419" s="163" t="s">
        <v>872</v>
      </c>
      <c r="M419" s="158" t="s">
        <v>262</v>
      </c>
      <c r="N419" s="159" t="s">
        <v>802</v>
      </c>
    </row>
    <row r="420" spans="2:14" ht="75" x14ac:dyDescent="0.3">
      <c r="B420" s="139" t="s">
        <v>799</v>
      </c>
      <c r="C420" s="152" t="s">
        <v>800</v>
      </c>
      <c r="D420" s="302" t="s">
        <v>13</v>
      </c>
      <c r="E420" s="154" t="s">
        <v>875</v>
      </c>
      <c r="F420" s="161">
        <v>65000</v>
      </c>
      <c r="G420" s="161">
        <v>65000</v>
      </c>
      <c r="H420" s="160" t="s">
        <v>802</v>
      </c>
      <c r="I420" s="160" t="s">
        <v>802</v>
      </c>
      <c r="J420" s="160" t="s">
        <v>876</v>
      </c>
      <c r="K420" s="162" t="s">
        <v>336</v>
      </c>
      <c r="L420" s="163" t="s">
        <v>872</v>
      </c>
      <c r="M420" s="158" t="s">
        <v>262</v>
      </c>
      <c r="N420" s="159" t="s">
        <v>802</v>
      </c>
    </row>
    <row r="421" spans="2:14" ht="105.75" x14ac:dyDescent="0.3">
      <c r="B421" s="139" t="s">
        <v>799</v>
      </c>
      <c r="C421" s="152" t="s">
        <v>800</v>
      </c>
      <c r="D421" s="302" t="s">
        <v>13</v>
      </c>
      <c r="E421" s="154" t="s">
        <v>877</v>
      </c>
      <c r="F421" s="161">
        <v>125000</v>
      </c>
      <c r="G421" s="161">
        <v>125000</v>
      </c>
      <c r="H421" s="160" t="s">
        <v>802</v>
      </c>
      <c r="I421" s="160" t="s">
        <v>802</v>
      </c>
      <c r="J421" s="160" t="s">
        <v>878</v>
      </c>
      <c r="K421" s="162" t="s">
        <v>354</v>
      </c>
      <c r="L421" s="163" t="s">
        <v>879</v>
      </c>
      <c r="M421" s="158" t="s">
        <v>262</v>
      </c>
      <c r="N421" s="159" t="s">
        <v>802</v>
      </c>
    </row>
    <row r="422" spans="2:14" ht="75" x14ac:dyDescent="0.3">
      <c r="B422" s="139" t="s">
        <v>799</v>
      </c>
      <c r="C422" s="152" t="s">
        <v>800</v>
      </c>
      <c r="D422" s="302" t="s">
        <v>13</v>
      </c>
      <c r="E422" s="154" t="s">
        <v>880</v>
      </c>
      <c r="F422" s="161">
        <v>5000</v>
      </c>
      <c r="G422" s="161">
        <v>5000</v>
      </c>
      <c r="H422" s="160" t="s">
        <v>802</v>
      </c>
      <c r="I422" s="160" t="s">
        <v>802</v>
      </c>
      <c r="J422" s="160" t="s">
        <v>881</v>
      </c>
      <c r="K422" s="162" t="s">
        <v>322</v>
      </c>
      <c r="L422" s="163" t="s">
        <v>814</v>
      </c>
      <c r="M422" s="158" t="s">
        <v>262</v>
      </c>
      <c r="N422" s="159" t="s">
        <v>802</v>
      </c>
    </row>
    <row r="423" spans="2:14" ht="75" x14ac:dyDescent="0.3">
      <c r="B423" s="139" t="s">
        <v>799</v>
      </c>
      <c r="C423" s="152" t="s">
        <v>800</v>
      </c>
      <c r="D423" s="302" t="s">
        <v>13</v>
      </c>
      <c r="E423" s="154" t="s">
        <v>882</v>
      </c>
      <c r="F423" s="161">
        <v>55064</v>
      </c>
      <c r="G423" s="161">
        <v>55064</v>
      </c>
      <c r="H423" s="160" t="s">
        <v>802</v>
      </c>
      <c r="I423" s="160" t="s">
        <v>802</v>
      </c>
      <c r="J423" s="160" t="s">
        <v>883</v>
      </c>
      <c r="K423" s="162" t="s">
        <v>266</v>
      </c>
      <c r="L423" s="163" t="s">
        <v>884</v>
      </c>
      <c r="M423" s="158" t="s">
        <v>262</v>
      </c>
      <c r="N423" s="159" t="s">
        <v>802</v>
      </c>
    </row>
    <row r="424" spans="2:14" ht="90.75" x14ac:dyDescent="0.3">
      <c r="B424" s="139" t="s">
        <v>799</v>
      </c>
      <c r="C424" s="152" t="s">
        <v>800</v>
      </c>
      <c r="D424" s="302" t="s">
        <v>13</v>
      </c>
      <c r="E424" s="154" t="s">
        <v>885</v>
      </c>
      <c r="F424" s="161">
        <v>43500</v>
      </c>
      <c r="G424" s="161">
        <v>43500</v>
      </c>
      <c r="H424" s="160" t="s">
        <v>802</v>
      </c>
      <c r="I424" s="160" t="s">
        <v>802</v>
      </c>
      <c r="J424" s="160" t="s">
        <v>886</v>
      </c>
      <c r="K424" s="162" t="s">
        <v>325</v>
      </c>
      <c r="L424" s="163" t="s">
        <v>887</v>
      </c>
      <c r="M424" s="158" t="s">
        <v>262</v>
      </c>
      <c r="N424" s="159" t="s">
        <v>802</v>
      </c>
    </row>
    <row r="425" spans="2:14" ht="75.75" x14ac:dyDescent="0.3">
      <c r="B425" s="139" t="s">
        <v>799</v>
      </c>
      <c r="C425" s="152" t="s">
        <v>800</v>
      </c>
      <c r="D425" s="302" t="s">
        <v>13</v>
      </c>
      <c r="E425" s="154" t="s">
        <v>888</v>
      </c>
      <c r="F425" s="161">
        <v>1500000</v>
      </c>
      <c r="G425" s="161">
        <v>1500000</v>
      </c>
      <c r="H425" s="160" t="s">
        <v>802</v>
      </c>
      <c r="I425" s="160" t="s">
        <v>802</v>
      </c>
      <c r="J425" s="160" t="s">
        <v>889</v>
      </c>
      <c r="K425" s="162" t="s">
        <v>325</v>
      </c>
      <c r="L425" s="163" t="s">
        <v>890</v>
      </c>
      <c r="M425" s="158" t="s">
        <v>262</v>
      </c>
      <c r="N425" s="159" t="s">
        <v>802</v>
      </c>
    </row>
    <row r="426" spans="2:14" ht="150.75" x14ac:dyDescent="0.3">
      <c r="B426" s="139" t="s">
        <v>799</v>
      </c>
      <c r="C426" s="152" t="s">
        <v>800</v>
      </c>
      <c r="D426" s="302" t="s">
        <v>13</v>
      </c>
      <c r="E426" s="154" t="s">
        <v>891</v>
      </c>
      <c r="F426" s="161">
        <v>500000</v>
      </c>
      <c r="G426" s="161">
        <v>500000</v>
      </c>
      <c r="H426" s="160" t="s">
        <v>802</v>
      </c>
      <c r="I426" s="160" t="s">
        <v>802</v>
      </c>
      <c r="J426" s="160" t="s">
        <v>892</v>
      </c>
      <c r="K426" s="162" t="s">
        <v>819</v>
      </c>
      <c r="L426" s="163" t="s">
        <v>893</v>
      </c>
      <c r="M426" s="158" t="s">
        <v>262</v>
      </c>
      <c r="N426" s="159" t="s">
        <v>802</v>
      </c>
    </row>
    <row r="427" spans="2:14" ht="225.75" x14ac:dyDescent="0.3">
      <c r="B427" s="139" t="s">
        <v>799</v>
      </c>
      <c r="C427" s="152" t="s">
        <v>800</v>
      </c>
      <c r="D427" s="302" t="s">
        <v>13</v>
      </c>
      <c r="E427" s="154" t="s">
        <v>894</v>
      </c>
      <c r="F427" s="161">
        <v>80000</v>
      </c>
      <c r="G427" s="161">
        <v>80000</v>
      </c>
      <c r="H427" s="160" t="s">
        <v>802</v>
      </c>
      <c r="I427" s="160" t="s">
        <v>802</v>
      </c>
      <c r="J427" s="160" t="s">
        <v>895</v>
      </c>
      <c r="K427" s="162" t="s">
        <v>310</v>
      </c>
      <c r="L427" s="163" t="s">
        <v>896</v>
      </c>
      <c r="M427" s="158" t="s">
        <v>262</v>
      </c>
      <c r="N427" s="159" t="s">
        <v>802</v>
      </c>
    </row>
    <row r="428" spans="2:14" ht="75" x14ac:dyDescent="0.3">
      <c r="B428" s="139" t="s">
        <v>799</v>
      </c>
      <c r="C428" s="152" t="s">
        <v>800</v>
      </c>
      <c r="D428" s="302" t="s">
        <v>13</v>
      </c>
      <c r="E428" s="154" t="s">
        <v>897</v>
      </c>
      <c r="F428" s="161">
        <v>8000</v>
      </c>
      <c r="G428" s="161">
        <v>8000</v>
      </c>
      <c r="H428" s="160" t="s">
        <v>802</v>
      </c>
      <c r="I428" s="160" t="s">
        <v>802</v>
      </c>
      <c r="J428" s="160" t="s">
        <v>898</v>
      </c>
      <c r="K428" s="162" t="s">
        <v>333</v>
      </c>
      <c r="L428" s="163" t="s">
        <v>899</v>
      </c>
      <c r="M428" s="158" t="s">
        <v>262</v>
      </c>
      <c r="N428" s="159" t="s">
        <v>802</v>
      </c>
    </row>
    <row r="429" spans="2:14" ht="75" x14ac:dyDescent="0.3">
      <c r="B429" s="139" t="s">
        <v>799</v>
      </c>
      <c r="C429" s="152" t="s">
        <v>800</v>
      </c>
      <c r="D429" s="302" t="s">
        <v>30</v>
      </c>
      <c r="E429" s="166" t="s">
        <v>900</v>
      </c>
      <c r="F429" s="167" t="s">
        <v>901</v>
      </c>
      <c r="G429" s="168" t="s">
        <v>902</v>
      </c>
      <c r="H429" s="169" t="s">
        <v>802</v>
      </c>
      <c r="I429" s="153" t="s">
        <v>802</v>
      </c>
      <c r="J429" s="155" t="s">
        <v>802</v>
      </c>
      <c r="K429" s="166" t="s">
        <v>903</v>
      </c>
      <c r="L429" s="167" t="s">
        <v>277</v>
      </c>
      <c r="M429" s="158" t="s">
        <v>271</v>
      </c>
      <c r="N429" s="159" t="s">
        <v>802</v>
      </c>
    </row>
    <row r="430" spans="2:14" ht="75" x14ac:dyDescent="0.3">
      <c r="B430" s="139" t="s">
        <v>799</v>
      </c>
      <c r="C430" s="152" t="s">
        <v>800</v>
      </c>
      <c r="D430" s="302" t="s">
        <v>30</v>
      </c>
      <c r="E430" s="170" t="s">
        <v>904</v>
      </c>
      <c r="F430" s="171" t="s">
        <v>901</v>
      </c>
      <c r="G430" s="172" t="s">
        <v>902</v>
      </c>
      <c r="H430" s="169" t="s">
        <v>802</v>
      </c>
      <c r="I430" s="153" t="s">
        <v>802</v>
      </c>
      <c r="J430" s="155" t="s">
        <v>802</v>
      </c>
      <c r="K430" s="173" t="s">
        <v>34</v>
      </c>
      <c r="L430" s="171" t="s">
        <v>277</v>
      </c>
      <c r="M430" s="158" t="s">
        <v>271</v>
      </c>
      <c r="N430" s="159" t="s">
        <v>802</v>
      </c>
    </row>
    <row r="431" spans="2:14" ht="75" x14ac:dyDescent="0.3">
      <c r="B431" s="139" t="s">
        <v>799</v>
      </c>
      <c r="C431" s="152" t="s">
        <v>800</v>
      </c>
      <c r="D431" s="302" t="s">
        <v>30</v>
      </c>
      <c r="E431" s="174" t="s">
        <v>905</v>
      </c>
      <c r="F431" s="175" t="s">
        <v>901</v>
      </c>
      <c r="G431" s="176" t="s">
        <v>902</v>
      </c>
      <c r="H431" s="177" t="s">
        <v>802</v>
      </c>
      <c r="I431" s="178" t="s">
        <v>802</v>
      </c>
      <c r="J431" s="179" t="s">
        <v>802</v>
      </c>
      <c r="K431" s="170" t="s">
        <v>34</v>
      </c>
      <c r="L431" s="175" t="s">
        <v>906</v>
      </c>
      <c r="M431" s="158" t="s">
        <v>271</v>
      </c>
      <c r="N431" s="159" t="s">
        <v>802</v>
      </c>
    </row>
    <row r="432" spans="2:14" ht="131.25" x14ac:dyDescent="0.3">
      <c r="B432" s="139" t="s">
        <v>799</v>
      </c>
      <c r="C432" s="152" t="s">
        <v>800</v>
      </c>
      <c r="D432" s="302" t="s">
        <v>30</v>
      </c>
      <c r="E432" s="146" t="s">
        <v>907</v>
      </c>
      <c r="F432" s="146" t="s">
        <v>802</v>
      </c>
      <c r="G432" s="146" t="s">
        <v>802</v>
      </c>
      <c r="H432" s="145" t="s">
        <v>802</v>
      </c>
      <c r="I432" s="145" t="s">
        <v>802</v>
      </c>
      <c r="J432" s="147" t="s">
        <v>908</v>
      </c>
      <c r="K432" s="146">
        <v>2023</v>
      </c>
      <c r="L432" s="146" t="s">
        <v>802</v>
      </c>
      <c r="M432" s="159" t="s">
        <v>28</v>
      </c>
      <c r="N432" s="159" t="s">
        <v>802</v>
      </c>
    </row>
    <row r="433" spans="2:14" ht="75" x14ac:dyDescent="0.3">
      <c r="B433" s="139" t="s">
        <v>799</v>
      </c>
      <c r="C433" s="152" t="s">
        <v>800</v>
      </c>
      <c r="D433" s="302" t="s">
        <v>30</v>
      </c>
      <c r="E433" s="154" t="s">
        <v>909</v>
      </c>
      <c r="F433" s="154" t="s">
        <v>802</v>
      </c>
      <c r="G433" s="154" t="s">
        <v>802</v>
      </c>
      <c r="H433" s="153" t="s">
        <v>802</v>
      </c>
      <c r="I433" s="153" t="s">
        <v>802</v>
      </c>
      <c r="J433" s="155" t="s">
        <v>802</v>
      </c>
      <c r="K433" s="154" t="s">
        <v>802</v>
      </c>
      <c r="L433" s="154" t="s">
        <v>802</v>
      </c>
      <c r="M433" s="159" t="s">
        <v>28</v>
      </c>
      <c r="N433" s="159" t="s">
        <v>802</v>
      </c>
    </row>
    <row r="434" spans="2:14" ht="75" x14ac:dyDescent="0.3">
      <c r="B434" s="139" t="s">
        <v>799</v>
      </c>
      <c r="C434" s="152" t="s">
        <v>800</v>
      </c>
      <c r="D434" s="302" t="s">
        <v>30</v>
      </c>
      <c r="E434" s="155" t="s">
        <v>910</v>
      </c>
      <c r="F434" s="155" t="s">
        <v>911</v>
      </c>
      <c r="G434" s="155" t="s">
        <v>912</v>
      </c>
      <c r="H434" s="153" t="s">
        <v>802</v>
      </c>
      <c r="I434" s="153" t="s">
        <v>802</v>
      </c>
      <c r="J434" s="155" t="s">
        <v>802</v>
      </c>
      <c r="K434" s="155" t="s">
        <v>913</v>
      </c>
      <c r="L434" s="155" t="s">
        <v>914</v>
      </c>
      <c r="M434" s="159" t="s">
        <v>271</v>
      </c>
      <c r="N434" s="159" t="s">
        <v>802</v>
      </c>
    </row>
    <row r="435" spans="2:14" ht="75" x14ac:dyDescent="0.3">
      <c r="B435" s="139" t="s">
        <v>799</v>
      </c>
      <c r="C435" s="152" t="s">
        <v>800</v>
      </c>
      <c r="D435" s="302" t="s">
        <v>30</v>
      </c>
      <c r="E435" s="180" t="s">
        <v>915</v>
      </c>
      <c r="F435" s="180"/>
      <c r="G435" s="180"/>
      <c r="H435" s="169" t="s">
        <v>802</v>
      </c>
      <c r="I435" s="153" t="s">
        <v>802</v>
      </c>
      <c r="J435" s="155" t="s">
        <v>802</v>
      </c>
      <c r="K435" s="180">
        <v>2024</v>
      </c>
      <c r="L435" s="180"/>
      <c r="M435" s="158" t="s">
        <v>28</v>
      </c>
      <c r="N435" s="159" t="s">
        <v>802</v>
      </c>
    </row>
    <row r="436" spans="2:14" ht="75" x14ac:dyDescent="0.3">
      <c r="B436" s="139" t="s">
        <v>799</v>
      </c>
      <c r="C436" s="152" t="s">
        <v>916</v>
      </c>
      <c r="D436" s="302" t="s">
        <v>30</v>
      </c>
      <c r="E436" s="181" t="s">
        <v>917</v>
      </c>
      <c r="F436" s="182" t="s">
        <v>918</v>
      </c>
      <c r="G436" s="168" t="s">
        <v>919</v>
      </c>
      <c r="H436" s="169" t="s">
        <v>802</v>
      </c>
      <c r="I436" s="153" t="s">
        <v>802</v>
      </c>
      <c r="J436" s="155" t="s">
        <v>802</v>
      </c>
      <c r="K436" s="166" t="s">
        <v>920</v>
      </c>
      <c r="L436" s="167" t="s">
        <v>277</v>
      </c>
      <c r="M436" s="158" t="s">
        <v>271</v>
      </c>
      <c r="N436" s="159" t="s">
        <v>802</v>
      </c>
    </row>
    <row r="437" spans="2:14" ht="75" x14ac:dyDescent="0.3">
      <c r="B437" s="139" t="s">
        <v>799</v>
      </c>
      <c r="C437" s="152" t="s">
        <v>916</v>
      </c>
      <c r="D437" s="302" t="s">
        <v>30</v>
      </c>
      <c r="E437" s="146" t="s">
        <v>921</v>
      </c>
      <c r="F437" s="146" t="s">
        <v>802</v>
      </c>
      <c r="G437" s="172" t="s">
        <v>802</v>
      </c>
      <c r="H437" s="169" t="s">
        <v>802</v>
      </c>
      <c r="I437" s="153" t="s">
        <v>802</v>
      </c>
      <c r="J437" s="155" t="s">
        <v>802</v>
      </c>
      <c r="K437" s="173">
        <v>2023</v>
      </c>
      <c r="L437" s="171" t="s">
        <v>802</v>
      </c>
      <c r="M437" s="158" t="s">
        <v>28</v>
      </c>
      <c r="N437" s="159" t="s">
        <v>802</v>
      </c>
    </row>
    <row r="438" spans="2:14" ht="75" x14ac:dyDescent="0.3">
      <c r="B438" s="139" t="s">
        <v>799</v>
      </c>
      <c r="C438" s="152" t="s">
        <v>916</v>
      </c>
      <c r="D438" s="302" t="s">
        <v>30</v>
      </c>
      <c r="E438" s="154" t="s">
        <v>922</v>
      </c>
      <c r="F438" s="154" t="s">
        <v>802</v>
      </c>
      <c r="G438" s="172" t="s">
        <v>802</v>
      </c>
      <c r="H438" s="169" t="s">
        <v>802</v>
      </c>
      <c r="I438" s="153" t="s">
        <v>802</v>
      </c>
      <c r="J438" s="155" t="s">
        <v>802</v>
      </c>
      <c r="K438" s="173">
        <v>2023</v>
      </c>
      <c r="L438" s="171" t="s">
        <v>802</v>
      </c>
      <c r="M438" s="158" t="s">
        <v>28</v>
      </c>
      <c r="N438" s="159" t="s">
        <v>802</v>
      </c>
    </row>
    <row r="439" spans="2:14" ht="75" x14ac:dyDescent="0.3">
      <c r="B439" s="139" t="s">
        <v>799</v>
      </c>
      <c r="C439" s="152" t="s">
        <v>916</v>
      </c>
      <c r="D439" s="302" t="s">
        <v>13</v>
      </c>
      <c r="E439" s="173" t="s">
        <v>923</v>
      </c>
      <c r="F439" s="183">
        <v>38400</v>
      </c>
      <c r="G439" s="184" t="s">
        <v>902</v>
      </c>
      <c r="H439" s="169" t="s">
        <v>802</v>
      </c>
      <c r="I439" s="153" t="s">
        <v>802</v>
      </c>
      <c r="J439" s="155" t="s">
        <v>802</v>
      </c>
      <c r="K439" s="173" t="s">
        <v>924</v>
      </c>
      <c r="L439" s="171" t="s">
        <v>113</v>
      </c>
      <c r="M439" s="158" t="s">
        <v>271</v>
      </c>
      <c r="N439" s="159" t="s">
        <v>802</v>
      </c>
    </row>
    <row r="440" spans="2:14" ht="75" x14ac:dyDescent="0.3">
      <c r="B440" s="139" t="s">
        <v>799</v>
      </c>
      <c r="C440" s="152" t="s">
        <v>916</v>
      </c>
      <c r="D440" s="302" t="s">
        <v>30</v>
      </c>
      <c r="E440" s="173" t="s">
        <v>925</v>
      </c>
      <c r="F440" s="167" t="s">
        <v>926</v>
      </c>
      <c r="G440" s="172" t="s">
        <v>802</v>
      </c>
      <c r="H440" s="169" t="s">
        <v>802</v>
      </c>
      <c r="I440" s="153" t="s">
        <v>802</v>
      </c>
      <c r="J440" s="155" t="s">
        <v>802</v>
      </c>
      <c r="K440" s="173" t="s">
        <v>927</v>
      </c>
      <c r="L440" s="171" t="s">
        <v>928</v>
      </c>
      <c r="M440" s="158" t="s">
        <v>271</v>
      </c>
      <c r="N440" s="159" t="s">
        <v>802</v>
      </c>
    </row>
    <row r="441" spans="2:14" ht="75" x14ac:dyDescent="0.3">
      <c r="B441" s="139" t="s">
        <v>799</v>
      </c>
      <c r="C441" s="152" t="s">
        <v>916</v>
      </c>
      <c r="D441" s="302" t="s">
        <v>30</v>
      </c>
      <c r="E441" s="185" t="s">
        <v>929</v>
      </c>
      <c r="F441" s="186" t="s">
        <v>930</v>
      </c>
      <c r="G441" s="187" t="s">
        <v>802</v>
      </c>
      <c r="H441" s="169" t="s">
        <v>802</v>
      </c>
      <c r="I441" s="153" t="s">
        <v>802</v>
      </c>
      <c r="J441" s="155" t="s">
        <v>802</v>
      </c>
      <c r="K441" s="173" t="s">
        <v>34</v>
      </c>
      <c r="L441" s="186" t="s">
        <v>113</v>
      </c>
      <c r="M441" s="158" t="s">
        <v>271</v>
      </c>
      <c r="N441" s="159" t="s">
        <v>802</v>
      </c>
    </row>
    <row r="442" spans="2:14" ht="75" x14ac:dyDescent="0.3">
      <c r="B442" s="139" t="s">
        <v>799</v>
      </c>
      <c r="C442" s="152" t="s">
        <v>916</v>
      </c>
      <c r="D442" s="302" t="s">
        <v>30</v>
      </c>
      <c r="E442" s="173" t="s">
        <v>931</v>
      </c>
      <c r="F442" s="171" t="s">
        <v>932</v>
      </c>
      <c r="G442" s="172" t="s">
        <v>919</v>
      </c>
      <c r="H442" s="169" t="s">
        <v>802</v>
      </c>
      <c r="I442" s="153" t="s">
        <v>802</v>
      </c>
      <c r="J442" s="155" t="s">
        <v>802</v>
      </c>
      <c r="K442" s="173" t="s">
        <v>920</v>
      </c>
      <c r="L442" s="171" t="s">
        <v>277</v>
      </c>
      <c r="M442" s="158" t="s">
        <v>271</v>
      </c>
      <c r="N442" s="159" t="s">
        <v>802</v>
      </c>
    </row>
    <row r="443" spans="2:14" ht="75" x14ac:dyDescent="0.3">
      <c r="B443" s="139" t="s">
        <v>799</v>
      </c>
      <c r="C443" s="152" t="s">
        <v>916</v>
      </c>
      <c r="D443" s="302" t="s">
        <v>13</v>
      </c>
      <c r="E443" s="147" t="s">
        <v>933</v>
      </c>
      <c r="F443" s="188">
        <v>80000</v>
      </c>
      <c r="G443" s="184" t="s">
        <v>902</v>
      </c>
      <c r="H443" s="169" t="s">
        <v>802</v>
      </c>
      <c r="I443" s="153" t="s">
        <v>802</v>
      </c>
      <c r="J443" s="155" t="s">
        <v>934</v>
      </c>
      <c r="K443" s="173" t="s">
        <v>935</v>
      </c>
      <c r="L443" s="171" t="s">
        <v>936</v>
      </c>
      <c r="M443" s="158" t="s">
        <v>271</v>
      </c>
      <c r="N443" s="159" t="s">
        <v>802</v>
      </c>
    </row>
    <row r="444" spans="2:14" ht="75" x14ac:dyDescent="0.3">
      <c r="B444" s="139" t="s">
        <v>799</v>
      </c>
      <c r="C444" s="152" t="s">
        <v>916</v>
      </c>
      <c r="D444" s="302" t="s">
        <v>13</v>
      </c>
      <c r="E444" s="155" t="s">
        <v>933</v>
      </c>
      <c r="F444" s="189">
        <v>243651</v>
      </c>
      <c r="G444" s="184" t="s">
        <v>902</v>
      </c>
      <c r="H444" s="169" t="s">
        <v>802</v>
      </c>
      <c r="I444" s="153" t="s">
        <v>802</v>
      </c>
      <c r="J444" s="155" t="s">
        <v>937</v>
      </c>
      <c r="K444" s="173" t="s">
        <v>938</v>
      </c>
      <c r="L444" s="171" t="s">
        <v>936</v>
      </c>
      <c r="M444" s="158" t="s">
        <v>271</v>
      </c>
      <c r="N444" s="159" t="s">
        <v>802</v>
      </c>
    </row>
    <row r="445" spans="2:14" ht="75" x14ac:dyDescent="0.3">
      <c r="B445" s="139" t="s">
        <v>799</v>
      </c>
      <c r="C445" s="152" t="s">
        <v>916</v>
      </c>
      <c r="D445" s="302" t="s">
        <v>13</v>
      </c>
      <c r="E445" s="155" t="s">
        <v>933</v>
      </c>
      <c r="F445" s="189">
        <v>100000</v>
      </c>
      <c r="G445" s="184" t="s">
        <v>902</v>
      </c>
      <c r="H445" s="169" t="s">
        <v>802</v>
      </c>
      <c r="I445" s="153" t="s">
        <v>802</v>
      </c>
      <c r="J445" s="155" t="s">
        <v>939</v>
      </c>
      <c r="K445" s="173" t="s">
        <v>940</v>
      </c>
      <c r="L445" s="171" t="s">
        <v>936</v>
      </c>
      <c r="M445" s="158" t="s">
        <v>271</v>
      </c>
      <c r="N445" s="159" t="s">
        <v>802</v>
      </c>
    </row>
    <row r="446" spans="2:14" ht="75" x14ac:dyDescent="0.3">
      <c r="B446" s="139" t="s">
        <v>799</v>
      </c>
      <c r="C446" s="152" t="s">
        <v>916</v>
      </c>
      <c r="D446" s="302" t="s">
        <v>13</v>
      </c>
      <c r="E446" s="155" t="s">
        <v>933</v>
      </c>
      <c r="F446" s="190">
        <v>100000</v>
      </c>
      <c r="G446" s="147" t="s">
        <v>941</v>
      </c>
      <c r="H446" s="153" t="s">
        <v>802</v>
      </c>
      <c r="I446" s="153" t="s">
        <v>802</v>
      </c>
      <c r="J446" s="155" t="s">
        <v>942</v>
      </c>
      <c r="K446" s="145" t="s">
        <v>935</v>
      </c>
      <c r="L446" s="145" t="s">
        <v>936</v>
      </c>
      <c r="M446" s="159" t="s">
        <v>271</v>
      </c>
      <c r="N446" s="159" t="s">
        <v>802</v>
      </c>
    </row>
    <row r="447" spans="2:14" ht="75" x14ac:dyDescent="0.3">
      <c r="B447" s="139" t="s">
        <v>799</v>
      </c>
      <c r="C447" s="152" t="s">
        <v>916</v>
      </c>
      <c r="D447" s="302" t="s">
        <v>13</v>
      </c>
      <c r="E447" s="155" t="s">
        <v>933</v>
      </c>
      <c r="F447" s="189">
        <v>21965</v>
      </c>
      <c r="G447" s="154" t="s">
        <v>4</v>
      </c>
      <c r="H447" s="153" t="s">
        <v>802</v>
      </c>
      <c r="I447" s="153" t="s">
        <v>802</v>
      </c>
      <c r="J447" s="155" t="s">
        <v>943</v>
      </c>
      <c r="K447" s="154" t="s">
        <v>689</v>
      </c>
      <c r="L447" s="154" t="s">
        <v>936</v>
      </c>
      <c r="M447" s="159" t="s">
        <v>271</v>
      </c>
      <c r="N447" s="159" t="s">
        <v>802</v>
      </c>
    </row>
    <row r="448" spans="2:14" ht="75" x14ac:dyDescent="0.3">
      <c r="B448" s="139" t="s">
        <v>799</v>
      </c>
      <c r="C448" s="152" t="s">
        <v>916</v>
      </c>
      <c r="D448" s="302" t="s">
        <v>13</v>
      </c>
      <c r="E448" s="155" t="s">
        <v>944</v>
      </c>
      <c r="F448" s="189">
        <v>41589</v>
      </c>
      <c r="G448" s="191" t="s">
        <v>919</v>
      </c>
      <c r="H448" s="169" t="s">
        <v>802</v>
      </c>
      <c r="I448" s="153" t="s">
        <v>802</v>
      </c>
      <c r="J448" s="166" t="s">
        <v>945</v>
      </c>
      <c r="K448" s="167" t="s">
        <v>946</v>
      </c>
      <c r="L448" s="167" t="s">
        <v>936</v>
      </c>
      <c r="M448" s="158" t="s">
        <v>271</v>
      </c>
      <c r="N448" s="159" t="s">
        <v>802</v>
      </c>
    </row>
    <row r="449" spans="2:14" ht="75" x14ac:dyDescent="0.3">
      <c r="B449" s="139" t="s">
        <v>799</v>
      </c>
      <c r="C449" s="152" t="s">
        <v>916</v>
      </c>
      <c r="D449" s="302" t="s">
        <v>13</v>
      </c>
      <c r="E449" s="155" t="s">
        <v>944</v>
      </c>
      <c r="F449" s="189">
        <v>8641</v>
      </c>
      <c r="G449" s="184" t="s">
        <v>919</v>
      </c>
      <c r="H449" s="169" t="s">
        <v>802</v>
      </c>
      <c r="I449" s="153" t="s">
        <v>802</v>
      </c>
      <c r="J449" s="173" t="s">
        <v>947</v>
      </c>
      <c r="K449" s="171" t="s">
        <v>946</v>
      </c>
      <c r="L449" s="171" t="s">
        <v>936</v>
      </c>
      <c r="M449" s="158" t="s">
        <v>271</v>
      </c>
      <c r="N449" s="159" t="s">
        <v>802</v>
      </c>
    </row>
    <row r="450" spans="2:14" ht="75" x14ac:dyDescent="0.3">
      <c r="B450" s="139" t="s">
        <v>799</v>
      </c>
      <c r="C450" s="152" t="s">
        <v>916</v>
      </c>
      <c r="D450" s="302" t="s">
        <v>13</v>
      </c>
      <c r="E450" s="155" t="s">
        <v>944</v>
      </c>
      <c r="F450" s="189">
        <v>10785</v>
      </c>
      <c r="G450" s="184" t="s">
        <v>919</v>
      </c>
      <c r="H450" s="169" t="s">
        <v>802</v>
      </c>
      <c r="I450" s="153" t="s">
        <v>802</v>
      </c>
      <c r="J450" s="173" t="s">
        <v>948</v>
      </c>
      <c r="K450" s="171" t="s">
        <v>946</v>
      </c>
      <c r="L450" s="171" t="s">
        <v>936</v>
      </c>
      <c r="M450" s="158" t="s">
        <v>271</v>
      </c>
      <c r="N450" s="159" t="s">
        <v>802</v>
      </c>
    </row>
    <row r="451" spans="2:14" ht="75" x14ac:dyDescent="0.3">
      <c r="B451" s="139" t="s">
        <v>799</v>
      </c>
      <c r="C451" s="152" t="s">
        <v>916</v>
      </c>
      <c r="D451" s="302" t="s">
        <v>13</v>
      </c>
      <c r="E451" s="155" t="s">
        <v>944</v>
      </c>
      <c r="F451" s="189">
        <v>7693</v>
      </c>
      <c r="G451" s="184" t="s">
        <v>919</v>
      </c>
      <c r="H451" s="169" t="s">
        <v>802</v>
      </c>
      <c r="I451" s="153" t="s">
        <v>802</v>
      </c>
      <c r="J451" s="173" t="s">
        <v>949</v>
      </c>
      <c r="K451" s="171" t="s">
        <v>946</v>
      </c>
      <c r="L451" s="171" t="s">
        <v>936</v>
      </c>
      <c r="M451" s="158" t="s">
        <v>271</v>
      </c>
      <c r="N451" s="159" t="s">
        <v>802</v>
      </c>
    </row>
    <row r="452" spans="2:14" ht="75" x14ac:dyDescent="0.3">
      <c r="B452" s="139" t="s">
        <v>799</v>
      </c>
      <c r="C452" s="152" t="s">
        <v>916</v>
      </c>
      <c r="D452" s="302" t="s">
        <v>13</v>
      </c>
      <c r="E452" s="155" t="s">
        <v>944</v>
      </c>
      <c r="F452" s="189">
        <v>61669</v>
      </c>
      <c r="G452" s="184" t="s">
        <v>919</v>
      </c>
      <c r="H452" s="169" t="s">
        <v>802</v>
      </c>
      <c r="I452" s="153" t="s">
        <v>802</v>
      </c>
      <c r="J452" s="173" t="s">
        <v>950</v>
      </c>
      <c r="K452" s="171" t="s">
        <v>946</v>
      </c>
      <c r="L452" s="171" t="s">
        <v>936</v>
      </c>
      <c r="M452" s="158" t="s">
        <v>271</v>
      </c>
      <c r="N452" s="159" t="s">
        <v>802</v>
      </c>
    </row>
    <row r="453" spans="2:14" ht="75" x14ac:dyDescent="0.3">
      <c r="B453" s="139" t="s">
        <v>799</v>
      </c>
      <c r="C453" s="152" t="s">
        <v>916</v>
      </c>
      <c r="D453" s="302" t="s">
        <v>13</v>
      </c>
      <c r="E453" s="155" t="s">
        <v>944</v>
      </c>
      <c r="F453" s="189">
        <v>18524</v>
      </c>
      <c r="G453" s="184" t="s">
        <v>919</v>
      </c>
      <c r="H453" s="169" t="s">
        <v>802</v>
      </c>
      <c r="I453" s="153" t="s">
        <v>802</v>
      </c>
      <c r="J453" s="173" t="s">
        <v>951</v>
      </c>
      <c r="K453" s="171" t="s">
        <v>946</v>
      </c>
      <c r="L453" s="171" t="s">
        <v>936</v>
      </c>
      <c r="M453" s="158" t="s">
        <v>271</v>
      </c>
      <c r="N453" s="159" t="s">
        <v>802</v>
      </c>
    </row>
    <row r="454" spans="2:14" ht="187.5" x14ac:dyDescent="0.3">
      <c r="B454" s="139" t="s">
        <v>799</v>
      </c>
      <c r="C454" s="152" t="s">
        <v>916</v>
      </c>
      <c r="D454" s="302" t="s">
        <v>13</v>
      </c>
      <c r="E454" s="155" t="s">
        <v>944</v>
      </c>
      <c r="F454" s="189">
        <v>1547471</v>
      </c>
      <c r="G454" s="184" t="s">
        <v>902</v>
      </c>
      <c r="H454" s="169" t="s">
        <v>802</v>
      </c>
      <c r="I454" s="153" t="s">
        <v>802</v>
      </c>
      <c r="J454" s="173" t="s">
        <v>952</v>
      </c>
      <c r="K454" s="171" t="s">
        <v>946</v>
      </c>
      <c r="L454" s="171" t="s">
        <v>936</v>
      </c>
      <c r="M454" s="158" t="s">
        <v>271</v>
      </c>
      <c r="N454" s="159" t="s">
        <v>802</v>
      </c>
    </row>
    <row r="455" spans="2:14" ht="75" x14ac:dyDescent="0.3">
      <c r="B455" s="139" t="s">
        <v>799</v>
      </c>
      <c r="C455" s="152" t="s">
        <v>916</v>
      </c>
      <c r="D455" s="302" t="s">
        <v>13</v>
      </c>
      <c r="E455" s="155" t="s">
        <v>944</v>
      </c>
      <c r="F455" s="189">
        <v>6000</v>
      </c>
      <c r="G455" s="184" t="s">
        <v>919</v>
      </c>
      <c r="H455" s="169" t="s">
        <v>802</v>
      </c>
      <c r="I455" s="153" t="s">
        <v>802</v>
      </c>
      <c r="J455" s="173" t="s">
        <v>953</v>
      </c>
      <c r="K455" s="171" t="s">
        <v>903</v>
      </c>
      <c r="L455" s="171" t="s">
        <v>936</v>
      </c>
      <c r="M455" s="158" t="s">
        <v>271</v>
      </c>
      <c r="N455" s="159" t="s">
        <v>802</v>
      </c>
    </row>
    <row r="456" spans="2:14" ht="75" x14ac:dyDescent="0.3">
      <c r="B456" s="139" t="s">
        <v>799</v>
      </c>
      <c r="C456" s="152" t="s">
        <v>916</v>
      </c>
      <c r="D456" s="302" t="s">
        <v>13</v>
      </c>
      <c r="E456" s="155" t="s">
        <v>944</v>
      </c>
      <c r="F456" s="189">
        <v>9012</v>
      </c>
      <c r="G456" s="184" t="s">
        <v>919</v>
      </c>
      <c r="H456" s="169" t="s">
        <v>802</v>
      </c>
      <c r="I456" s="153" t="s">
        <v>802</v>
      </c>
      <c r="J456" s="173" t="s">
        <v>954</v>
      </c>
      <c r="K456" s="171" t="s">
        <v>903</v>
      </c>
      <c r="L456" s="171" t="s">
        <v>936</v>
      </c>
      <c r="M456" s="158" t="s">
        <v>271</v>
      </c>
      <c r="N456" s="159" t="s">
        <v>802</v>
      </c>
    </row>
    <row r="457" spans="2:14" ht="75" x14ac:dyDescent="0.3">
      <c r="B457" s="139" t="s">
        <v>799</v>
      </c>
      <c r="C457" s="152" t="s">
        <v>916</v>
      </c>
      <c r="D457" s="302" t="s">
        <v>13</v>
      </c>
      <c r="E457" s="155" t="s">
        <v>944</v>
      </c>
      <c r="F457" s="189">
        <v>9000</v>
      </c>
      <c r="G457" s="184" t="s">
        <v>919</v>
      </c>
      <c r="H457" s="169" t="s">
        <v>802</v>
      </c>
      <c r="I457" s="153" t="s">
        <v>802</v>
      </c>
      <c r="J457" s="173" t="s">
        <v>955</v>
      </c>
      <c r="K457" s="171" t="s">
        <v>903</v>
      </c>
      <c r="L457" s="171" t="s">
        <v>936</v>
      </c>
      <c r="M457" s="158" t="s">
        <v>271</v>
      </c>
      <c r="N457" s="159" t="s">
        <v>802</v>
      </c>
    </row>
    <row r="458" spans="2:14" ht="75" x14ac:dyDescent="0.3">
      <c r="B458" s="139" t="s">
        <v>799</v>
      </c>
      <c r="C458" s="152" t="s">
        <v>916</v>
      </c>
      <c r="D458" s="302" t="s">
        <v>13</v>
      </c>
      <c r="E458" s="155" t="s">
        <v>944</v>
      </c>
      <c r="F458" s="189">
        <v>48000</v>
      </c>
      <c r="G458" s="184" t="s">
        <v>919</v>
      </c>
      <c r="H458" s="169" t="s">
        <v>802</v>
      </c>
      <c r="I458" s="153" t="s">
        <v>802</v>
      </c>
      <c r="J458" s="173" t="s">
        <v>956</v>
      </c>
      <c r="K458" s="171" t="s">
        <v>957</v>
      </c>
      <c r="L458" s="171" t="s">
        <v>936</v>
      </c>
      <c r="M458" s="158" t="s">
        <v>271</v>
      </c>
      <c r="N458" s="159" t="s">
        <v>802</v>
      </c>
    </row>
    <row r="459" spans="2:14" ht="75" x14ac:dyDescent="0.3">
      <c r="B459" s="139" t="s">
        <v>799</v>
      </c>
      <c r="C459" s="152" t="s">
        <v>916</v>
      </c>
      <c r="D459" s="302" t="s">
        <v>13</v>
      </c>
      <c r="E459" s="155" t="s">
        <v>944</v>
      </c>
      <c r="F459" s="189">
        <v>8600</v>
      </c>
      <c r="G459" s="184" t="s">
        <v>919</v>
      </c>
      <c r="H459" s="169" t="s">
        <v>802</v>
      </c>
      <c r="I459" s="153" t="s">
        <v>802</v>
      </c>
      <c r="J459" s="173" t="s">
        <v>958</v>
      </c>
      <c r="K459" s="171" t="s">
        <v>903</v>
      </c>
      <c r="L459" s="171" t="s">
        <v>936</v>
      </c>
      <c r="M459" s="158" t="s">
        <v>271</v>
      </c>
      <c r="N459" s="159" t="s">
        <v>802</v>
      </c>
    </row>
    <row r="460" spans="2:14" ht="75" x14ac:dyDescent="0.3">
      <c r="B460" s="139" t="s">
        <v>799</v>
      </c>
      <c r="C460" s="152" t="s">
        <v>916</v>
      </c>
      <c r="D460" s="302" t="s">
        <v>13</v>
      </c>
      <c r="E460" s="155" t="s">
        <v>944</v>
      </c>
      <c r="F460" s="189">
        <v>4850</v>
      </c>
      <c r="G460" s="184" t="s">
        <v>919</v>
      </c>
      <c r="H460" s="169" t="s">
        <v>802</v>
      </c>
      <c r="I460" s="153" t="s">
        <v>802</v>
      </c>
      <c r="J460" s="173" t="s">
        <v>959</v>
      </c>
      <c r="K460" s="171" t="s">
        <v>960</v>
      </c>
      <c r="L460" s="171" t="s">
        <v>936</v>
      </c>
      <c r="M460" s="158" t="s">
        <v>271</v>
      </c>
      <c r="N460" s="159" t="s">
        <v>802</v>
      </c>
    </row>
    <row r="461" spans="2:14" ht="75" x14ac:dyDescent="0.3">
      <c r="B461" s="139" t="s">
        <v>799</v>
      </c>
      <c r="C461" s="152" t="s">
        <v>916</v>
      </c>
      <c r="D461" s="302" t="s">
        <v>13</v>
      </c>
      <c r="E461" s="155" t="s">
        <v>944</v>
      </c>
      <c r="F461" s="189">
        <v>5080</v>
      </c>
      <c r="G461" s="184" t="s">
        <v>919</v>
      </c>
      <c r="H461" s="169" t="s">
        <v>802</v>
      </c>
      <c r="I461" s="153" t="s">
        <v>802</v>
      </c>
      <c r="J461" s="173" t="s">
        <v>961</v>
      </c>
      <c r="K461" s="171" t="s">
        <v>962</v>
      </c>
      <c r="L461" s="171" t="s">
        <v>936</v>
      </c>
      <c r="M461" s="158" t="s">
        <v>271</v>
      </c>
      <c r="N461" s="159" t="s">
        <v>802</v>
      </c>
    </row>
    <row r="462" spans="2:14" ht="75" x14ac:dyDescent="0.3">
      <c r="B462" s="139" t="s">
        <v>799</v>
      </c>
      <c r="C462" s="152" t="s">
        <v>916</v>
      </c>
      <c r="D462" s="302" t="s">
        <v>13</v>
      </c>
      <c r="E462" s="155" t="s">
        <v>944</v>
      </c>
      <c r="F462" s="189">
        <v>5010</v>
      </c>
      <c r="G462" s="184" t="s">
        <v>919</v>
      </c>
      <c r="H462" s="169" t="s">
        <v>802</v>
      </c>
      <c r="I462" s="153" t="s">
        <v>802</v>
      </c>
      <c r="J462" s="173" t="s">
        <v>963</v>
      </c>
      <c r="K462" s="171" t="s">
        <v>962</v>
      </c>
      <c r="L462" s="171" t="s">
        <v>936</v>
      </c>
      <c r="M462" s="158" t="s">
        <v>271</v>
      </c>
      <c r="N462" s="159" t="s">
        <v>802</v>
      </c>
    </row>
    <row r="463" spans="2:14" ht="75" x14ac:dyDescent="0.3">
      <c r="B463" s="139" t="s">
        <v>799</v>
      </c>
      <c r="C463" s="152" t="s">
        <v>916</v>
      </c>
      <c r="D463" s="302" t="s">
        <v>13</v>
      </c>
      <c r="E463" s="155" t="s">
        <v>944</v>
      </c>
      <c r="F463" s="189">
        <v>6050</v>
      </c>
      <c r="G463" s="184" t="s">
        <v>919</v>
      </c>
      <c r="H463" s="169" t="s">
        <v>802</v>
      </c>
      <c r="I463" s="153" t="s">
        <v>802</v>
      </c>
      <c r="J463" s="173" t="s">
        <v>964</v>
      </c>
      <c r="K463" s="171" t="s">
        <v>965</v>
      </c>
      <c r="L463" s="171" t="s">
        <v>936</v>
      </c>
      <c r="M463" s="158" t="s">
        <v>271</v>
      </c>
      <c r="N463" s="159" t="s">
        <v>802</v>
      </c>
    </row>
    <row r="464" spans="2:14" ht="75" x14ac:dyDescent="0.3">
      <c r="B464" s="139" t="s">
        <v>799</v>
      </c>
      <c r="C464" s="152" t="s">
        <v>916</v>
      </c>
      <c r="D464" s="302" t="s">
        <v>13</v>
      </c>
      <c r="E464" s="155" t="s">
        <v>944</v>
      </c>
      <c r="F464" s="189">
        <v>7500</v>
      </c>
      <c r="G464" s="184" t="s">
        <v>919</v>
      </c>
      <c r="H464" s="169" t="s">
        <v>802</v>
      </c>
      <c r="I464" s="153" t="s">
        <v>802</v>
      </c>
      <c r="J464" s="173" t="s">
        <v>966</v>
      </c>
      <c r="K464" s="171" t="s">
        <v>965</v>
      </c>
      <c r="L464" s="171" t="s">
        <v>936</v>
      </c>
      <c r="M464" s="158" t="s">
        <v>271</v>
      </c>
      <c r="N464" s="159" t="s">
        <v>802</v>
      </c>
    </row>
    <row r="465" spans="2:14" ht="75" x14ac:dyDescent="0.3">
      <c r="B465" s="139" t="s">
        <v>799</v>
      </c>
      <c r="C465" s="152" t="s">
        <v>916</v>
      </c>
      <c r="D465" s="302" t="s">
        <v>13</v>
      </c>
      <c r="E465" s="155" t="s">
        <v>944</v>
      </c>
      <c r="F465" s="192">
        <v>7800</v>
      </c>
      <c r="G465" s="193" t="s">
        <v>919</v>
      </c>
      <c r="H465" s="169" t="s">
        <v>802</v>
      </c>
      <c r="I465" s="153" t="s">
        <v>802</v>
      </c>
      <c r="J465" s="170" t="s">
        <v>967</v>
      </c>
      <c r="K465" s="175" t="s">
        <v>965</v>
      </c>
      <c r="L465" s="175" t="s">
        <v>936</v>
      </c>
      <c r="M465" s="158" t="s">
        <v>271</v>
      </c>
      <c r="N465" s="159" t="s">
        <v>802</v>
      </c>
    </row>
    <row r="466" spans="2:14" ht="75" x14ac:dyDescent="0.3">
      <c r="B466" s="139" t="s">
        <v>799</v>
      </c>
      <c r="C466" s="152" t="s">
        <v>916</v>
      </c>
      <c r="D466" s="302" t="s">
        <v>13</v>
      </c>
      <c r="E466" s="155" t="s">
        <v>944</v>
      </c>
      <c r="F466" s="145">
        <v>150000</v>
      </c>
      <c r="G466" s="146" t="s">
        <v>902</v>
      </c>
      <c r="H466" s="153" t="s">
        <v>802</v>
      </c>
      <c r="I466" s="153" t="s">
        <v>802</v>
      </c>
      <c r="J466" s="147" t="s">
        <v>968</v>
      </c>
      <c r="K466" s="145" t="s">
        <v>689</v>
      </c>
      <c r="L466" s="181" t="s">
        <v>936</v>
      </c>
      <c r="M466" s="158" t="s">
        <v>271</v>
      </c>
      <c r="N466" s="159" t="s">
        <v>802</v>
      </c>
    </row>
    <row r="467" spans="2:14" ht="75" x14ac:dyDescent="0.3">
      <c r="B467" s="139" t="s">
        <v>799</v>
      </c>
      <c r="C467" s="152" t="s">
        <v>916</v>
      </c>
      <c r="D467" s="302" t="s">
        <v>13</v>
      </c>
      <c r="E467" s="155" t="s">
        <v>969</v>
      </c>
      <c r="F467" s="189">
        <v>11534</v>
      </c>
      <c r="G467" s="191" t="s">
        <v>919</v>
      </c>
      <c r="H467" s="169" t="s">
        <v>802</v>
      </c>
      <c r="I467" s="153" t="s">
        <v>802</v>
      </c>
      <c r="J467" s="166" t="s">
        <v>970</v>
      </c>
      <c r="K467" s="167" t="s">
        <v>960</v>
      </c>
      <c r="L467" s="182" t="s">
        <v>936</v>
      </c>
      <c r="M467" s="158" t="s">
        <v>271</v>
      </c>
      <c r="N467" s="159" t="s">
        <v>802</v>
      </c>
    </row>
    <row r="468" spans="2:14" ht="75" x14ac:dyDescent="0.3">
      <c r="B468" s="139" t="s">
        <v>799</v>
      </c>
      <c r="C468" s="152" t="s">
        <v>916</v>
      </c>
      <c r="D468" s="302" t="s">
        <v>13</v>
      </c>
      <c r="E468" s="155" t="s">
        <v>969</v>
      </c>
      <c r="F468" s="189">
        <v>54833</v>
      </c>
      <c r="G468" s="184" t="s">
        <v>919</v>
      </c>
      <c r="H468" s="169" t="s">
        <v>802</v>
      </c>
      <c r="I468" s="153" t="s">
        <v>802</v>
      </c>
      <c r="J468" s="173" t="s">
        <v>971</v>
      </c>
      <c r="K468" s="171" t="s">
        <v>972</v>
      </c>
      <c r="L468" s="182" t="s">
        <v>936</v>
      </c>
      <c r="M468" s="158" t="s">
        <v>271</v>
      </c>
      <c r="N468" s="159" t="s">
        <v>802</v>
      </c>
    </row>
    <row r="469" spans="2:14" ht="75" x14ac:dyDescent="0.3">
      <c r="B469" s="139" t="s">
        <v>799</v>
      </c>
      <c r="C469" s="152" t="s">
        <v>916</v>
      </c>
      <c r="D469" s="302" t="s">
        <v>13</v>
      </c>
      <c r="E469" s="155" t="s">
        <v>969</v>
      </c>
      <c r="F469" s="192">
        <v>100000</v>
      </c>
      <c r="G469" s="193" t="s">
        <v>902</v>
      </c>
      <c r="H469" s="169" t="s">
        <v>802</v>
      </c>
      <c r="I469" s="153" t="s">
        <v>802</v>
      </c>
      <c r="J469" s="170" t="s">
        <v>973</v>
      </c>
      <c r="K469" s="175" t="s">
        <v>946</v>
      </c>
      <c r="L469" s="182" t="s">
        <v>936</v>
      </c>
      <c r="M469" s="158" t="s">
        <v>271</v>
      </c>
      <c r="N469" s="159" t="s">
        <v>802</v>
      </c>
    </row>
    <row r="470" spans="2:14" ht="75" x14ac:dyDescent="0.3">
      <c r="B470" s="139" t="s">
        <v>799</v>
      </c>
      <c r="C470" s="152" t="s">
        <v>916</v>
      </c>
      <c r="D470" s="302" t="s">
        <v>13</v>
      </c>
      <c r="E470" s="155" t="s">
        <v>969</v>
      </c>
      <c r="F470" s="194">
        <v>15000</v>
      </c>
      <c r="G470" s="147" t="s">
        <v>902</v>
      </c>
      <c r="H470" s="153" t="s">
        <v>802</v>
      </c>
      <c r="I470" s="153" t="s">
        <v>802</v>
      </c>
      <c r="J470" s="147" t="s">
        <v>974</v>
      </c>
      <c r="K470" s="147" t="s">
        <v>975</v>
      </c>
      <c r="L470" s="181" t="s">
        <v>936</v>
      </c>
      <c r="M470" s="158" t="s">
        <v>271</v>
      </c>
      <c r="N470" s="159" t="s">
        <v>802</v>
      </c>
    </row>
    <row r="471" spans="2:14" ht="75" x14ac:dyDescent="0.3">
      <c r="B471" s="139" t="s">
        <v>799</v>
      </c>
      <c r="C471" s="152" t="s">
        <v>916</v>
      </c>
      <c r="D471" s="302" t="s">
        <v>13</v>
      </c>
      <c r="E471" s="155" t="s">
        <v>976</v>
      </c>
      <c r="F471" s="189">
        <v>12500</v>
      </c>
      <c r="G471" s="191" t="s">
        <v>919</v>
      </c>
      <c r="H471" s="169" t="s">
        <v>802</v>
      </c>
      <c r="I471" s="153" t="s">
        <v>802</v>
      </c>
      <c r="J471" s="166" t="s">
        <v>977</v>
      </c>
      <c r="K471" s="167" t="s">
        <v>962</v>
      </c>
      <c r="L471" s="182" t="s">
        <v>936</v>
      </c>
      <c r="M471" s="158" t="s">
        <v>271</v>
      </c>
      <c r="N471" s="159" t="s">
        <v>802</v>
      </c>
    </row>
    <row r="472" spans="2:14" ht="75" x14ac:dyDescent="0.3">
      <c r="B472" s="139" t="s">
        <v>799</v>
      </c>
      <c r="C472" s="152" t="s">
        <v>916</v>
      </c>
      <c r="D472" s="302" t="s">
        <v>13</v>
      </c>
      <c r="E472" s="155" t="s">
        <v>976</v>
      </c>
      <c r="F472" s="189">
        <v>55300</v>
      </c>
      <c r="G472" s="184" t="s">
        <v>919</v>
      </c>
      <c r="H472" s="169" t="s">
        <v>802</v>
      </c>
      <c r="I472" s="153" t="s">
        <v>802</v>
      </c>
      <c r="J472" s="173" t="s">
        <v>978</v>
      </c>
      <c r="K472" s="171" t="s">
        <v>965</v>
      </c>
      <c r="L472" s="182" t="s">
        <v>936</v>
      </c>
      <c r="M472" s="158" t="s">
        <v>271</v>
      </c>
      <c r="N472" s="159" t="s">
        <v>802</v>
      </c>
    </row>
    <row r="473" spans="2:14" ht="75" x14ac:dyDescent="0.3">
      <c r="B473" s="139" t="s">
        <v>799</v>
      </c>
      <c r="C473" s="152" t="s">
        <v>916</v>
      </c>
      <c r="D473" s="302" t="s">
        <v>13</v>
      </c>
      <c r="E473" s="155" t="s">
        <v>976</v>
      </c>
      <c r="F473" s="189">
        <v>53000</v>
      </c>
      <c r="G473" s="146" t="s">
        <v>4</v>
      </c>
      <c r="H473" s="153" t="s">
        <v>802</v>
      </c>
      <c r="I473" s="153" t="s">
        <v>802</v>
      </c>
      <c r="J473" s="146" t="s">
        <v>979</v>
      </c>
      <c r="K473" s="146" t="s">
        <v>689</v>
      </c>
      <c r="L473" s="181" t="s">
        <v>936</v>
      </c>
      <c r="M473" s="158" t="s">
        <v>271</v>
      </c>
      <c r="N473" s="159" t="s">
        <v>802</v>
      </c>
    </row>
    <row r="474" spans="2:14" ht="75" x14ac:dyDescent="0.3">
      <c r="B474" s="139" t="s">
        <v>799</v>
      </c>
      <c r="C474" s="152" t="s">
        <v>916</v>
      </c>
      <c r="D474" s="302" t="s">
        <v>13</v>
      </c>
      <c r="E474" s="155" t="s">
        <v>980</v>
      </c>
      <c r="F474" s="189">
        <v>75000</v>
      </c>
      <c r="G474" s="191" t="s">
        <v>919</v>
      </c>
      <c r="H474" s="169" t="s">
        <v>802</v>
      </c>
      <c r="I474" s="153" t="s">
        <v>802</v>
      </c>
      <c r="J474" s="166" t="s">
        <v>979</v>
      </c>
      <c r="K474" s="167" t="s">
        <v>962</v>
      </c>
      <c r="L474" s="182" t="s">
        <v>936</v>
      </c>
      <c r="M474" s="158" t="s">
        <v>271</v>
      </c>
      <c r="N474" s="159" t="s">
        <v>802</v>
      </c>
    </row>
    <row r="475" spans="2:14" ht="75" x14ac:dyDescent="0.3">
      <c r="B475" s="139" t="s">
        <v>799</v>
      </c>
      <c r="C475" s="152" t="s">
        <v>916</v>
      </c>
      <c r="D475" s="302" t="s">
        <v>13</v>
      </c>
      <c r="E475" s="155" t="s">
        <v>980</v>
      </c>
      <c r="F475" s="154" t="s">
        <v>981</v>
      </c>
      <c r="G475" s="184" t="s">
        <v>919</v>
      </c>
      <c r="H475" s="169" t="s">
        <v>802</v>
      </c>
      <c r="I475" s="153" t="s">
        <v>802</v>
      </c>
      <c r="J475" s="173" t="s">
        <v>982</v>
      </c>
      <c r="K475" s="171" t="s">
        <v>983</v>
      </c>
      <c r="L475" s="182" t="s">
        <v>936</v>
      </c>
      <c r="M475" s="158" t="s">
        <v>271</v>
      </c>
      <c r="N475" s="159" t="s">
        <v>802</v>
      </c>
    </row>
    <row r="476" spans="2:14" ht="75" x14ac:dyDescent="0.3">
      <c r="B476" s="139" t="s">
        <v>799</v>
      </c>
      <c r="C476" s="152" t="s">
        <v>916</v>
      </c>
      <c r="D476" s="302" t="s">
        <v>13</v>
      </c>
      <c r="E476" s="155" t="s">
        <v>980</v>
      </c>
      <c r="F476" s="189">
        <v>2500</v>
      </c>
      <c r="G476" s="184" t="s">
        <v>919</v>
      </c>
      <c r="H476" s="169" t="s">
        <v>802</v>
      </c>
      <c r="I476" s="153" t="s">
        <v>802</v>
      </c>
      <c r="J476" s="173" t="s">
        <v>984</v>
      </c>
      <c r="K476" s="171" t="s">
        <v>962</v>
      </c>
      <c r="L476" s="182" t="s">
        <v>936</v>
      </c>
      <c r="M476" s="158" t="s">
        <v>271</v>
      </c>
      <c r="N476" s="159" t="s">
        <v>802</v>
      </c>
    </row>
    <row r="477" spans="2:14" ht="75" x14ac:dyDescent="0.3">
      <c r="B477" s="139" t="s">
        <v>799</v>
      </c>
      <c r="C477" s="152" t="s">
        <v>916</v>
      </c>
      <c r="D477" s="302" t="s">
        <v>13</v>
      </c>
      <c r="E477" s="155" t="s">
        <v>980</v>
      </c>
      <c r="F477" s="154" t="s">
        <v>981</v>
      </c>
      <c r="G477" s="184" t="s">
        <v>919</v>
      </c>
      <c r="H477" s="169" t="s">
        <v>802</v>
      </c>
      <c r="I477" s="153" t="s">
        <v>802</v>
      </c>
      <c r="J477" s="173" t="s">
        <v>985</v>
      </c>
      <c r="K477" s="171" t="s">
        <v>962</v>
      </c>
      <c r="L477" s="182" t="s">
        <v>936</v>
      </c>
      <c r="M477" s="158" t="s">
        <v>271</v>
      </c>
      <c r="N477" s="159" t="s">
        <v>802</v>
      </c>
    </row>
    <row r="478" spans="2:14" ht="75" x14ac:dyDescent="0.3">
      <c r="B478" s="139" t="s">
        <v>799</v>
      </c>
      <c r="C478" s="152" t="s">
        <v>916</v>
      </c>
      <c r="D478" s="302" t="s">
        <v>13</v>
      </c>
      <c r="E478" s="155" t="s">
        <v>980</v>
      </c>
      <c r="F478" s="189">
        <v>7500</v>
      </c>
      <c r="G478" s="184" t="s">
        <v>919</v>
      </c>
      <c r="H478" s="169" t="s">
        <v>802</v>
      </c>
      <c r="I478" s="153" t="s">
        <v>802</v>
      </c>
      <c r="J478" s="173" t="s">
        <v>986</v>
      </c>
      <c r="K478" s="171" t="s">
        <v>960</v>
      </c>
      <c r="L478" s="182" t="s">
        <v>936</v>
      </c>
      <c r="M478" s="158" t="s">
        <v>271</v>
      </c>
      <c r="N478" s="159" t="s">
        <v>802</v>
      </c>
    </row>
    <row r="479" spans="2:14" ht="75" x14ac:dyDescent="0.3">
      <c r="B479" s="139" t="s">
        <v>799</v>
      </c>
      <c r="C479" s="152" t="s">
        <v>916</v>
      </c>
      <c r="D479" s="302" t="s">
        <v>13</v>
      </c>
      <c r="E479" s="155" t="s">
        <v>980</v>
      </c>
      <c r="F479" s="189">
        <v>4000</v>
      </c>
      <c r="G479" s="184" t="s">
        <v>919</v>
      </c>
      <c r="H479" s="169" t="s">
        <v>802</v>
      </c>
      <c r="I479" s="153" t="s">
        <v>802</v>
      </c>
      <c r="J479" s="173" t="s">
        <v>987</v>
      </c>
      <c r="K479" s="171" t="s">
        <v>962</v>
      </c>
      <c r="L479" s="182" t="s">
        <v>936</v>
      </c>
      <c r="M479" s="158" t="s">
        <v>271</v>
      </c>
      <c r="N479" s="159" t="s">
        <v>802</v>
      </c>
    </row>
    <row r="480" spans="2:14" ht="75" x14ac:dyDescent="0.3">
      <c r="B480" s="139" t="s">
        <v>799</v>
      </c>
      <c r="C480" s="152" t="s">
        <v>916</v>
      </c>
      <c r="D480" s="302" t="s">
        <v>13</v>
      </c>
      <c r="E480" s="155" t="s">
        <v>980</v>
      </c>
      <c r="F480" s="189">
        <v>80000</v>
      </c>
      <c r="G480" s="146" t="s">
        <v>4</v>
      </c>
      <c r="H480" s="153" t="s">
        <v>802</v>
      </c>
      <c r="I480" s="153" t="s">
        <v>802</v>
      </c>
      <c r="J480" s="146" t="s">
        <v>988</v>
      </c>
      <c r="K480" s="146" t="s">
        <v>689</v>
      </c>
      <c r="L480" s="181" t="s">
        <v>936</v>
      </c>
      <c r="M480" s="158" t="s">
        <v>271</v>
      </c>
      <c r="N480" s="159" t="s">
        <v>802</v>
      </c>
    </row>
    <row r="481" spans="2:14" ht="75" x14ac:dyDescent="0.3">
      <c r="B481" s="139" t="s">
        <v>799</v>
      </c>
      <c r="C481" s="152" t="s">
        <v>916</v>
      </c>
      <c r="D481" s="302" t="s">
        <v>13</v>
      </c>
      <c r="E481" s="155" t="s">
        <v>989</v>
      </c>
      <c r="F481" s="189">
        <v>2600</v>
      </c>
      <c r="G481" s="191" t="s">
        <v>919</v>
      </c>
      <c r="H481" s="169" t="s">
        <v>802</v>
      </c>
      <c r="I481" s="153" t="s">
        <v>802</v>
      </c>
      <c r="J481" s="166" t="s">
        <v>990</v>
      </c>
      <c r="K481" s="167" t="s">
        <v>960</v>
      </c>
      <c r="L481" s="182" t="s">
        <v>936</v>
      </c>
      <c r="M481" s="158" t="s">
        <v>271</v>
      </c>
      <c r="N481" s="159" t="s">
        <v>802</v>
      </c>
    </row>
    <row r="482" spans="2:14" ht="75" x14ac:dyDescent="0.3">
      <c r="B482" s="139" t="s">
        <v>799</v>
      </c>
      <c r="C482" s="152" t="s">
        <v>916</v>
      </c>
      <c r="D482" s="302" t="s">
        <v>13</v>
      </c>
      <c r="E482" s="155" t="s">
        <v>989</v>
      </c>
      <c r="F482" s="189">
        <v>3000</v>
      </c>
      <c r="G482" s="184" t="s">
        <v>919</v>
      </c>
      <c r="H482" s="169" t="s">
        <v>802</v>
      </c>
      <c r="I482" s="153" t="s">
        <v>802</v>
      </c>
      <c r="J482" s="173" t="s">
        <v>991</v>
      </c>
      <c r="K482" s="171" t="s">
        <v>992</v>
      </c>
      <c r="L482" s="182" t="s">
        <v>936</v>
      </c>
      <c r="M482" s="158" t="s">
        <v>271</v>
      </c>
      <c r="N482" s="159" t="s">
        <v>802</v>
      </c>
    </row>
    <row r="483" spans="2:14" ht="75" x14ac:dyDescent="0.3">
      <c r="B483" s="139" t="s">
        <v>799</v>
      </c>
      <c r="C483" s="152" t="s">
        <v>916</v>
      </c>
      <c r="D483" s="302" t="s">
        <v>13</v>
      </c>
      <c r="E483" s="155" t="s">
        <v>989</v>
      </c>
      <c r="F483" s="189">
        <v>2000</v>
      </c>
      <c r="G483" s="184" t="s">
        <v>919</v>
      </c>
      <c r="H483" s="169" t="s">
        <v>802</v>
      </c>
      <c r="I483" s="153" t="s">
        <v>802</v>
      </c>
      <c r="J483" s="173" t="s">
        <v>993</v>
      </c>
      <c r="K483" s="171" t="s">
        <v>962</v>
      </c>
      <c r="L483" s="182" t="s">
        <v>936</v>
      </c>
      <c r="M483" s="158" t="s">
        <v>271</v>
      </c>
      <c r="N483" s="159" t="s">
        <v>802</v>
      </c>
    </row>
    <row r="484" spans="2:14" ht="75" x14ac:dyDescent="0.3">
      <c r="B484" s="139" t="s">
        <v>799</v>
      </c>
      <c r="C484" s="152" t="s">
        <v>916</v>
      </c>
      <c r="D484" s="302" t="s">
        <v>13</v>
      </c>
      <c r="E484" s="155" t="s">
        <v>989</v>
      </c>
      <c r="F484" s="189">
        <v>9000</v>
      </c>
      <c r="G484" s="184" t="s">
        <v>919</v>
      </c>
      <c r="H484" s="169" t="s">
        <v>802</v>
      </c>
      <c r="I484" s="153" t="s">
        <v>802</v>
      </c>
      <c r="J484" s="173" t="s">
        <v>994</v>
      </c>
      <c r="K484" s="171" t="s">
        <v>995</v>
      </c>
      <c r="L484" s="182" t="s">
        <v>936</v>
      </c>
      <c r="M484" s="158" t="s">
        <v>271</v>
      </c>
      <c r="N484" s="159" t="s">
        <v>802</v>
      </c>
    </row>
    <row r="485" spans="2:14" ht="75" x14ac:dyDescent="0.3">
      <c r="B485" s="139" t="s">
        <v>799</v>
      </c>
      <c r="C485" s="152" t="s">
        <v>916</v>
      </c>
      <c r="D485" s="302" t="s">
        <v>13</v>
      </c>
      <c r="E485" s="155" t="s">
        <v>996</v>
      </c>
      <c r="F485" s="189">
        <v>8920</v>
      </c>
      <c r="G485" s="184" t="s">
        <v>919</v>
      </c>
      <c r="H485" s="169" t="s">
        <v>802</v>
      </c>
      <c r="I485" s="153" t="s">
        <v>802</v>
      </c>
      <c r="J485" s="173" t="s">
        <v>997</v>
      </c>
      <c r="K485" s="171" t="s">
        <v>960</v>
      </c>
      <c r="L485" s="182" t="s">
        <v>936</v>
      </c>
      <c r="M485" s="158" t="s">
        <v>271</v>
      </c>
      <c r="N485" s="159" t="s">
        <v>802</v>
      </c>
    </row>
    <row r="486" spans="2:14" ht="75" x14ac:dyDescent="0.3">
      <c r="B486" s="139" t="s">
        <v>799</v>
      </c>
      <c r="C486" s="152" t="s">
        <v>916</v>
      </c>
      <c r="D486" s="302" t="s">
        <v>13</v>
      </c>
      <c r="E486" s="155" t="s">
        <v>996</v>
      </c>
      <c r="F486" s="195">
        <v>1000</v>
      </c>
      <c r="G486" s="196" t="s">
        <v>919</v>
      </c>
      <c r="H486" s="169" t="s">
        <v>802</v>
      </c>
      <c r="I486" s="153" t="s">
        <v>802</v>
      </c>
      <c r="J486" s="197" t="s">
        <v>998</v>
      </c>
      <c r="K486" s="198" t="s">
        <v>689</v>
      </c>
      <c r="L486" s="182" t="s">
        <v>936</v>
      </c>
      <c r="M486" s="158" t="s">
        <v>271</v>
      </c>
      <c r="N486" s="159" t="s">
        <v>802</v>
      </c>
    </row>
    <row r="487" spans="2:14" ht="75" x14ac:dyDescent="0.3">
      <c r="B487" s="139" t="s">
        <v>799</v>
      </c>
      <c r="C487" s="152" t="s">
        <v>916</v>
      </c>
      <c r="D487" s="302" t="s">
        <v>13</v>
      </c>
      <c r="E487" s="155" t="s">
        <v>996</v>
      </c>
      <c r="F487" s="195">
        <v>1000</v>
      </c>
      <c r="G487" s="196" t="s">
        <v>4</v>
      </c>
      <c r="H487" s="169" t="s">
        <v>802</v>
      </c>
      <c r="I487" s="153" t="s">
        <v>802</v>
      </c>
      <c r="J487" s="197" t="s">
        <v>999</v>
      </c>
      <c r="K487" s="198" t="s">
        <v>965</v>
      </c>
      <c r="L487" s="182" t="s">
        <v>936</v>
      </c>
      <c r="M487" s="158" t="s">
        <v>271</v>
      </c>
      <c r="N487" s="159" t="s">
        <v>802</v>
      </c>
    </row>
    <row r="488" spans="2:14" ht="75" x14ac:dyDescent="0.3">
      <c r="B488" s="139" t="s">
        <v>799</v>
      </c>
      <c r="C488" s="152" t="s">
        <v>916</v>
      </c>
      <c r="D488" s="302" t="s">
        <v>13</v>
      </c>
      <c r="E488" s="155" t="s">
        <v>996</v>
      </c>
      <c r="F488" s="195">
        <v>1000</v>
      </c>
      <c r="G488" s="196" t="s">
        <v>4</v>
      </c>
      <c r="H488" s="169" t="s">
        <v>802</v>
      </c>
      <c r="I488" s="153" t="s">
        <v>802</v>
      </c>
      <c r="J488" s="197" t="s">
        <v>1000</v>
      </c>
      <c r="K488" s="198" t="s">
        <v>689</v>
      </c>
      <c r="L488" s="182" t="s">
        <v>936</v>
      </c>
      <c r="M488" s="158" t="s">
        <v>271</v>
      </c>
      <c r="N488" s="159" t="s">
        <v>802</v>
      </c>
    </row>
    <row r="489" spans="2:14" ht="75" x14ac:dyDescent="0.3">
      <c r="B489" s="139" t="s">
        <v>799</v>
      </c>
      <c r="C489" s="152" t="s">
        <v>916</v>
      </c>
      <c r="D489" s="302" t="s">
        <v>13</v>
      </c>
      <c r="E489" s="155" t="s">
        <v>996</v>
      </c>
      <c r="F489" s="154" t="s">
        <v>981</v>
      </c>
      <c r="G489" s="184" t="s">
        <v>919</v>
      </c>
      <c r="H489" s="169" t="s">
        <v>802</v>
      </c>
      <c r="I489" s="153" t="s">
        <v>802</v>
      </c>
      <c r="J489" s="173" t="s">
        <v>1001</v>
      </c>
      <c r="K489" s="171" t="s">
        <v>972</v>
      </c>
      <c r="L489" s="182" t="s">
        <v>936</v>
      </c>
      <c r="M489" s="158" t="s">
        <v>271</v>
      </c>
      <c r="N489" s="159" t="s">
        <v>802</v>
      </c>
    </row>
    <row r="490" spans="2:14" ht="75" x14ac:dyDescent="0.3">
      <c r="B490" s="139" t="s">
        <v>799</v>
      </c>
      <c r="C490" s="152" t="s">
        <v>916</v>
      </c>
      <c r="D490" s="302" t="s">
        <v>13</v>
      </c>
      <c r="E490" s="155" t="s">
        <v>996</v>
      </c>
      <c r="F490" s="179">
        <v>500</v>
      </c>
      <c r="G490" s="199" t="s">
        <v>919</v>
      </c>
      <c r="H490" s="169" t="s">
        <v>802</v>
      </c>
      <c r="I490" s="153" t="s">
        <v>802</v>
      </c>
      <c r="J490" s="200" t="s">
        <v>1002</v>
      </c>
      <c r="K490" s="201" t="s">
        <v>689</v>
      </c>
      <c r="L490" s="182" t="s">
        <v>936</v>
      </c>
      <c r="M490" s="158" t="s">
        <v>271</v>
      </c>
      <c r="N490" s="159" t="s">
        <v>802</v>
      </c>
    </row>
    <row r="491" spans="2:14" ht="75" x14ac:dyDescent="0.3">
      <c r="B491" s="139" t="s">
        <v>799</v>
      </c>
      <c r="C491" s="152" t="s">
        <v>916</v>
      </c>
      <c r="D491" s="302" t="s">
        <v>13</v>
      </c>
      <c r="E491" s="155" t="s">
        <v>996</v>
      </c>
      <c r="F491" s="188">
        <v>15000</v>
      </c>
      <c r="G491" s="146" t="s">
        <v>4</v>
      </c>
      <c r="H491" s="153" t="s">
        <v>802</v>
      </c>
      <c r="I491" s="153" t="s">
        <v>802</v>
      </c>
      <c r="J491" s="146" t="s">
        <v>1003</v>
      </c>
      <c r="K491" s="146" t="s">
        <v>689</v>
      </c>
      <c r="L491" s="181" t="s">
        <v>936</v>
      </c>
      <c r="M491" s="158" t="s">
        <v>271</v>
      </c>
      <c r="N491" s="159" t="s">
        <v>802</v>
      </c>
    </row>
    <row r="492" spans="2:14" ht="75" x14ac:dyDescent="0.3">
      <c r="B492" s="139" t="s">
        <v>799</v>
      </c>
      <c r="C492" s="152" t="s">
        <v>916</v>
      </c>
      <c r="D492" s="302" t="s">
        <v>13</v>
      </c>
      <c r="E492" s="155" t="s">
        <v>1004</v>
      </c>
      <c r="F492" s="189">
        <v>106000</v>
      </c>
      <c r="G492" s="191" t="s">
        <v>902</v>
      </c>
      <c r="H492" s="169" t="s">
        <v>802</v>
      </c>
      <c r="I492" s="153" t="s">
        <v>802</v>
      </c>
      <c r="J492" s="166" t="s">
        <v>1005</v>
      </c>
      <c r="K492" s="167" t="s">
        <v>1006</v>
      </c>
      <c r="L492" s="182" t="s">
        <v>936</v>
      </c>
      <c r="M492" s="158" t="s">
        <v>271</v>
      </c>
      <c r="N492" s="159" t="s">
        <v>802</v>
      </c>
    </row>
    <row r="493" spans="2:14" ht="75" x14ac:dyDescent="0.3">
      <c r="B493" s="139" t="s">
        <v>799</v>
      </c>
      <c r="C493" s="152" t="s">
        <v>916</v>
      </c>
      <c r="D493" s="302" t="s">
        <v>13</v>
      </c>
      <c r="E493" s="155" t="s">
        <v>1004</v>
      </c>
      <c r="F493" s="189">
        <v>155000</v>
      </c>
      <c r="G493" s="184" t="s">
        <v>902</v>
      </c>
      <c r="H493" s="169" t="s">
        <v>802</v>
      </c>
      <c r="I493" s="153" t="s">
        <v>802</v>
      </c>
      <c r="J493" s="173" t="s">
        <v>1007</v>
      </c>
      <c r="K493" s="171" t="s">
        <v>972</v>
      </c>
      <c r="L493" s="182" t="s">
        <v>936</v>
      </c>
      <c r="M493" s="158" t="s">
        <v>271</v>
      </c>
      <c r="N493" s="159" t="s">
        <v>802</v>
      </c>
    </row>
    <row r="494" spans="2:14" ht="75" x14ac:dyDescent="0.3">
      <c r="B494" s="139" t="s">
        <v>799</v>
      </c>
      <c r="C494" s="152" t="s">
        <v>916</v>
      </c>
      <c r="D494" s="302" t="s">
        <v>13</v>
      </c>
      <c r="E494" s="155" t="s">
        <v>1004</v>
      </c>
      <c r="F494" s="189">
        <v>12340</v>
      </c>
      <c r="G494" s="184" t="s">
        <v>902</v>
      </c>
      <c r="H494" s="169" t="s">
        <v>802</v>
      </c>
      <c r="I494" s="153" t="s">
        <v>802</v>
      </c>
      <c r="J494" s="173" t="s">
        <v>1008</v>
      </c>
      <c r="K494" s="171" t="s">
        <v>1006</v>
      </c>
      <c r="L494" s="182" t="s">
        <v>936</v>
      </c>
      <c r="M494" s="158" t="s">
        <v>271</v>
      </c>
      <c r="N494" s="159" t="s">
        <v>802</v>
      </c>
    </row>
    <row r="495" spans="2:14" ht="75" x14ac:dyDescent="0.3">
      <c r="B495" s="139" t="s">
        <v>799</v>
      </c>
      <c r="C495" s="152" t="s">
        <v>916</v>
      </c>
      <c r="D495" s="302" t="s">
        <v>13</v>
      </c>
      <c r="E495" s="155" t="s">
        <v>1004</v>
      </c>
      <c r="F495" s="189">
        <v>68979</v>
      </c>
      <c r="G495" s="184" t="s">
        <v>902</v>
      </c>
      <c r="H495" s="169" t="s">
        <v>802</v>
      </c>
      <c r="I495" s="153" t="s">
        <v>802</v>
      </c>
      <c r="J495" s="173" t="s">
        <v>1009</v>
      </c>
      <c r="K495" s="171" t="s">
        <v>1006</v>
      </c>
      <c r="L495" s="182" t="s">
        <v>936</v>
      </c>
      <c r="M495" s="158" t="s">
        <v>271</v>
      </c>
      <c r="N495" s="159" t="s">
        <v>802</v>
      </c>
    </row>
    <row r="496" spans="2:14" ht="75" x14ac:dyDescent="0.3">
      <c r="B496" s="139" t="s">
        <v>799</v>
      </c>
      <c r="C496" s="152" t="s">
        <v>916</v>
      </c>
      <c r="D496" s="302" t="s">
        <v>13</v>
      </c>
      <c r="E496" s="155" t="s">
        <v>1004</v>
      </c>
      <c r="F496" s="189">
        <v>13489</v>
      </c>
      <c r="G496" s="184" t="s">
        <v>902</v>
      </c>
      <c r="H496" s="169" t="s">
        <v>802</v>
      </c>
      <c r="I496" s="153" t="s">
        <v>802</v>
      </c>
      <c r="J496" s="173" t="s">
        <v>1010</v>
      </c>
      <c r="K496" s="171" t="s">
        <v>1006</v>
      </c>
      <c r="L496" s="182" t="s">
        <v>936</v>
      </c>
      <c r="M496" s="158" t="s">
        <v>271</v>
      </c>
      <c r="N496" s="159" t="s">
        <v>802</v>
      </c>
    </row>
    <row r="497" spans="2:14" ht="75" x14ac:dyDescent="0.3">
      <c r="B497" s="139" t="s">
        <v>799</v>
      </c>
      <c r="C497" s="152" t="s">
        <v>916</v>
      </c>
      <c r="D497" s="302" t="s">
        <v>13</v>
      </c>
      <c r="E497" s="155" t="s">
        <v>1004</v>
      </c>
      <c r="F497" s="189">
        <v>25000</v>
      </c>
      <c r="G497" s="184" t="s">
        <v>902</v>
      </c>
      <c r="H497" s="169" t="s">
        <v>802</v>
      </c>
      <c r="I497" s="153" t="s">
        <v>802</v>
      </c>
      <c r="J497" s="173" t="s">
        <v>1011</v>
      </c>
      <c r="K497" s="171" t="s">
        <v>1006</v>
      </c>
      <c r="L497" s="182" t="s">
        <v>936</v>
      </c>
      <c r="M497" s="158" t="s">
        <v>271</v>
      </c>
      <c r="N497" s="159" t="s">
        <v>802</v>
      </c>
    </row>
    <row r="498" spans="2:14" ht="75" x14ac:dyDescent="0.3">
      <c r="B498" s="139" t="s">
        <v>799</v>
      </c>
      <c r="C498" s="152" t="s">
        <v>916</v>
      </c>
      <c r="D498" s="302" t="s">
        <v>13</v>
      </c>
      <c r="E498" s="155" t="s">
        <v>1004</v>
      </c>
      <c r="F498" s="189">
        <v>3100</v>
      </c>
      <c r="G498" s="184" t="s">
        <v>902</v>
      </c>
      <c r="H498" s="169" t="s">
        <v>802</v>
      </c>
      <c r="I498" s="153" t="s">
        <v>802</v>
      </c>
      <c r="J498" s="173" t="s">
        <v>1012</v>
      </c>
      <c r="K498" s="171" t="s">
        <v>1006</v>
      </c>
      <c r="L498" s="182" t="s">
        <v>936</v>
      </c>
      <c r="M498" s="158" t="s">
        <v>271</v>
      </c>
      <c r="N498" s="159" t="s">
        <v>802</v>
      </c>
    </row>
    <row r="499" spans="2:14" ht="75" x14ac:dyDescent="0.3">
      <c r="B499" s="139" t="s">
        <v>799</v>
      </c>
      <c r="C499" s="152" t="s">
        <v>916</v>
      </c>
      <c r="D499" s="302" t="s">
        <v>13</v>
      </c>
      <c r="E499" s="155" t="s">
        <v>1004</v>
      </c>
      <c r="F499" s="189">
        <v>8900</v>
      </c>
      <c r="G499" s="184" t="s">
        <v>902</v>
      </c>
      <c r="H499" s="169" t="s">
        <v>802</v>
      </c>
      <c r="I499" s="153" t="s">
        <v>802</v>
      </c>
      <c r="J499" s="173" t="s">
        <v>1013</v>
      </c>
      <c r="K499" s="171" t="s">
        <v>972</v>
      </c>
      <c r="L499" s="182" t="s">
        <v>936</v>
      </c>
      <c r="M499" s="158" t="s">
        <v>271</v>
      </c>
      <c r="N499" s="159" t="s">
        <v>802</v>
      </c>
    </row>
    <row r="500" spans="2:14" ht="75" x14ac:dyDescent="0.3">
      <c r="B500" s="139" t="s">
        <v>799</v>
      </c>
      <c r="C500" s="152" t="s">
        <v>916</v>
      </c>
      <c r="D500" s="302" t="s">
        <v>13</v>
      </c>
      <c r="E500" s="155" t="s">
        <v>1004</v>
      </c>
      <c r="F500" s="189">
        <v>10600</v>
      </c>
      <c r="G500" s="184" t="s">
        <v>902</v>
      </c>
      <c r="H500" s="169" t="s">
        <v>802</v>
      </c>
      <c r="I500" s="153" t="s">
        <v>802</v>
      </c>
      <c r="J500" s="173" t="s">
        <v>1014</v>
      </c>
      <c r="K500" s="171" t="s">
        <v>1015</v>
      </c>
      <c r="L500" s="182" t="s">
        <v>936</v>
      </c>
      <c r="M500" s="158" t="s">
        <v>271</v>
      </c>
      <c r="N500" s="159" t="s">
        <v>802</v>
      </c>
    </row>
    <row r="501" spans="2:14" ht="75" x14ac:dyDescent="0.3">
      <c r="B501" s="139" t="s">
        <v>799</v>
      </c>
      <c r="C501" s="152" t="s">
        <v>916</v>
      </c>
      <c r="D501" s="302" t="s">
        <v>13</v>
      </c>
      <c r="E501" s="155" t="s">
        <v>1004</v>
      </c>
      <c r="F501" s="189">
        <v>5100</v>
      </c>
      <c r="G501" s="184" t="s">
        <v>902</v>
      </c>
      <c r="H501" s="169" t="s">
        <v>802</v>
      </c>
      <c r="I501" s="153" t="s">
        <v>802</v>
      </c>
      <c r="J501" s="184" t="s">
        <v>1016</v>
      </c>
      <c r="K501" s="173" t="s">
        <v>972</v>
      </c>
      <c r="L501" s="182" t="s">
        <v>936</v>
      </c>
      <c r="M501" s="158" t="s">
        <v>271</v>
      </c>
      <c r="N501" s="159" t="s">
        <v>802</v>
      </c>
    </row>
    <row r="502" spans="2:14" ht="75" x14ac:dyDescent="0.3">
      <c r="B502" s="139" t="s">
        <v>799</v>
      </c>
      <c r="C502" s="152" t="s">
        <v>916</v>
      </c>
      <c r="D502" s="302" t="s">
        <v>13</v>
      </c>
      <c r="E502" s="155" t="s">
        <v>1017</v>
      </c>
      <c r="F502" s="153">
        <v>200000</v>
      </c>
      <c r="G502" s="145" t="s">
        <v>802</v>
      </c>
      <c r="H502" s="153" t="s">
        <v>802</v>
      </c>
      <c r="I502" s="153" t="s">
        <v>802</v>
      </c>
      <c r="J502" s="147" t="s">
        <v>1018</v>
      </c>
      <c r="K502" s="145">
        <v>2021</v>
      </c>
      <c r="L502" s="145" t="s">
        <v>1019</v>
      </c>
      <c r="M502" s="159" t="s">
        <v>23</v>
      </c>
      <c r="N502" s="159" t="s">
        <v>802</v>
      </c>
    </row>
    <row r="503" spans="2:14" ht="75" x14ac:dyDescent="0.3">
      <c r="B503" s="139" t="s">
        <v>799</v>
      </c>
      <c r="C503" s="152" t="s">
        <v>916</v>
      </c>
      <c r="D503" s="302" t="s">
        <v>13</v>
      </c>
      <c r="E503" s="155" t="s">
        <v>1020</v>
      </c>
      <c r="F503" s="202">
        <v>500000</v>
      </c>
      <c r="G503" s="203">
        <v>500000</v>
      </c>
      <c r="H503" s="169" t="s">
        <v>802</v>
      </c>
      <c r="I503" s="153" t="s">
        <v>802</v>
      </c>
      <c r="J503" s="155" t="s">
        <v>1021</v>
      </c>
      <c r="K503" s="153">
        <v>2019</v>
      </c>
      <c r="L503" s="153" t="s">
        <v>1019</v>
      </c>
      <c r="M503" s="159" t="s">
        <v>23</v>
      </c>
      <c r="N503" s="159" t="s">
        <v>802</v>
      </c>
    </row>
    <row r="504" spans="2:14" ht="93.75" x14ac:dyDescent="0.3">
      <c r="B504" s="139" t="s">
        <v>799</v>
      </c>
      <c r="C504" s="152" t="s">
        <v>916</v>
      </c>
      <c r="D504" s="302" t="s">
        <v>13</v>
      </c>
      <c r="E504" s="179" t="s">
        <v>1022</v>
      </c>
      <c r="F504" s="204">
        <v>58120</v>
      </c>
      <c r="G504" s="205">
        <v>58120</v>
      </c>
      <c r="H504" s="177" t="s">
        <v>802</v>
      </c>
      <c r="I504" s="153" t="s">
        <v>802</v>
      </c>
      <c r="J504" s="206" t="s">
        <v>1023</v>
      </c>
      <c r="K504" s="169">
        <v>2022</v>
      </c>
      <c r="L504" s="153" t="s">
        <v>1019</v>
      </c>
      <c r="M504" s="159" t="s">
        <v>23</v>
      </c>
      <c r="N504" s="159" t="s">
        <v>802</v>
      </c>
    </row>
    <row r="505" spans="2:14" ht="75" x14ac:dyDescent="0.3">
      <c r="B505" s="139" t="s">
        <v>799</v>
      </c>
      <c r="C505" s="152" t="s">
        <v>916</v>
      </c>
      <c r="D505" s="302" t="s">
        <v>13</v>
      </c>
      <c r="E505" s="147" t="s">
        <v>1024</v>
      </c>
      <c r="F505" s="147">
        <v>200000</v>
      </c>
      <c r="G505" s="147" t="s">
        <v>802</v>
      </c>
      <c r="H505" s="145" t="s">
        <v>802</v>
      </c>
      <c r="I505" s="153" t="s">
        <v>802</v>
      </c>
      <c r="J505" s="180"/>
      <c r="K505" s="169">
        <v>2020</v>
      </c>
      <c r="L505" s="155" t="s">
        <v>438</v>
      </c>
      <c r="M505" s="159" t="s">
        <v>299</v>
      </c>
      <c r="N505" s="159" t="s">
        <v>802</v>
      </c>
    </row>
    <row r="506" spans="2:14" ht="75" x14ac:dyDescent="0.3">
      <c r="B506" s="139" t="s">
        <v>799</v>
      </c>
      <c r="C506" s="152" t="s">
        <v>916</v>
      </c>
      <c r="D506" s="302" t="s">
        <v>13</v>
      </c>
      <c r="E506" s="155" t="s">
        <v>1025</v>
      </c>
      <c r="F506" s="195">
        <v>45000</v>
      </c>
      <c r="G506" s="159" t="s">
        <v>802</v>
      </c>
      <c r="H506" s="159" t="s">
        <v>802</v>
      </c>
      <c r="I506" s="159" t="s">
        <v>802</v>
      </c>
      <c r="J506" s="147" t="s">
        <v>1026</v>
      </c>
      <c r="K506" s="155">
        <v>2020</v>
      </c>
      <c r="L506" s="155" t="s">
        <v>1027</v>
      </c>
      <c r="M506" s="159" t="s">
        <v>299</v>
      </c>
      <c r="N506" s="159" t="s">
        <v>802</v>
      </c>
    </row>
    <row r="507" spans="2:14" ht="75" x14ac:dyDescent="0.3">
      <c r="B507" s="139" t="s">
        <v>799</v>
      </c>
      <c r="C507" s="152" t="s">
        <v>916</v>
      </c>
      <c r="D507" s="302" t="s">
        <v>13</v>
      </c>
      <c r="E507" s="155" t="s">
        <v>1028</v>
      </c>
      <c r="F507" s="195">
        <v>350000</v>
      </c>
      <c r="G507" s="153" t="s">
        <v>802</v>
      </c>
      <c r="H507" s="153" t="s">
        <v>802</v>
      </c>
      <c r="I507" s="153" t="s">
        <v>802</v>
      </c>
      <c r="J507" s="155" t="s">
        <v>1029</v>
      </c>
      <c r="K507" s="155">
        <v>2021</v>
      </c>
      <c r="L507" s="155" t="s">
        <v>1027</v>
      </c>
      <c r="M507" s="159" t="s">
        <v>299</v>
      </c>
      <c r="N507" s="159" t="s">
        <v>802</v>
      </c>
    </row>
    <row r="508" spans="2:14" ht="75" x14ac:dyDescent="0.3">
      <c r="B508" s="139" t="s">
        <v>799</v>
      </c>
      <c r="C508" s="152" t="s">
        <v>916</v>
      </c>
      <c r="D508" s="302" t="s">
        <v>13</v>
      </c>
      <c r="E508" s="155" t="s">
        <v>1030</v>
      </c>
      <c r="F508" s="195">
        <v>70000</v>
      </c>
      <c r="G508" s="153" t="s">
        <v>802</v>
      </c>
      <c r="H508" s="153" t="s">
        <v>802</v>
      </c>
      <c r="I508" s="153" t="s">
        <v>802</v>
      </c>
      <c r="J508" s="155" t="s">
        <v>1031</v>
      </c>
      <c r="K508" s="155">
        <v>2022</v>
      </c>
      <c r="L508" s="155" t="s">
        <v>1032</v>
      </c>
      <c r="M508" s="159" t="s">
        <v>299</v>
      </c>
      <c r="N508" s="159" t="s">
        <v>802</v>
      </c>
    </row>
    <row r="509" spans="2:14" ht="75" x14ac:dyDescent="0.3">
      <c r="B509" s="139" t="s">
        <v>799</v>
      </c>
      <c r="C509" s="152" t="s">
        <v>916</v>
      </c>
      <c r="D509" s="302" t="s">
        <v>13</v>
      </c>
      <c r="E509" s="155" t="s">
        <v>1033</v>
      </c>
      <c r="F509" s="195">
        <v>800000</v>
      </c>
      <c r="G509" s="153" t="s">
        <v>802</v>
      </c>
      <c r="H509" s="153" t="s">
        <v>802</v>
      </c>
      <c r="I509" s="153" t="s">
        <v>802</v>
      </c>
      <c r="J509" s="155" t="s">
        <v>1034</v>
      </c>
      <c r="K509" s="155">
        <v>2021</v>
      </c>
      <c r="L509" s="155" t="s">
        <v>438</v>
      </c>
      <c r="M509" s="159" t="s">
        <v>299</v>
      </c>
      <c r="N509" s="159" t="s">
        <v>802</v>
      </c>
    </row>
    <row r="510" spans="2:14" ht="75" x14ac:dyDescent="0.3">
      <c r="B510" s="139" t="s">
        <v>799</v>
      </c>
      <c r="C510" s="152" t="s">
        <v>916</v>
      </c>
      <c r="D510" s="302" t="s">
        <v>13</v>
      </c>
      <c r="E510" s="155" t="s">
        <v>1035</v>
      </c>
      <c r="F510" s="195">
        <v>700000</v>
      </c>
      <c r="G510" s="159" t="s">
        <v>802</v>
      </c>
      <c r="H510" s="159" t="s">
        <v>802</v>
      </c>
      <c r="I510" s="159" t="s">
        <v>802</v>
      </c>
      <c r="J510" s="155" t="s">
        <v>1036</v>
      </c>
      <c r="K510" s="153">
        <v>2021</v>
      </c>
      <c r="L510" s="155" t="s">
        <v>438</v>
      </c>
      <c r="M510" s="159" t="s">
        <v>299</v>
      </c>
      <c r="N510" s="159" t="s">
        <v>802</v>
      </c>
    </row>
    <row r="511" spans="2:14" ht="75" x14ac:dyDescent="0.3">
      <c r="B511" s="139" t="s">
        <v>799</v>
      </c>
      <c r="C511" s="152" t="s">
        <v>916</v>
      </c>
      <c r="D511" s="302" t="s">
        <v>13</v>
      </c>
      <c r="E511" s="155" t="s">
        <v>1037</v>
      </c>
      <c r="F511" s="195">
        <v>120000</v>
      </c>
      <c r="G511" s="159" t="s">
        <v>802</v>
      </c>
      <c r="H511" s="159" t="s">
        <v>802</v>
      </c>
      <c r="I511" s="159" t="s">
        <v>802</v>
      </c>
      <c r="J511" s="155" t="s">
        <v>1038</v>
      </c>
      <c r="K511" s="153">
        <v>2021</v>
      </c>
      <c r="L511" s="155" t="s">
        <v>438</v>
      </c>
      <c r="M511" s="159" t="s">
        <v>299</v>
      </c>
      <c r="N511" s="159" t="s">
        <v>802</v>
      </c>
    </row>
    <row r="512" spans="2:14" ht="93.75" x14ac:dyDescent="0.3">
      <c r="B512" s="139" t="s">
        <v>799</v>
      </c>
      <c r="C512" s="207" t="s">
        <v>1039</v>
      </c>
      <c r="D512" s="303" t="s">
        <v>30</v>
      </c>
      <c r="E512" s="209" t="s">
        <v>1040</v>
      </c>
      <c r="F512" s="209" t="s">
        <v>802</v>
      </c>
      <c r="G512" s="210" t="s">
        <v>802</v>
      </c>
      <c r="H512" s="210" t="s">
        <v>802</v>
      </c>
      <c r="I512" s="210" t="s">
        <v>802</v>
      </c>
      <c r="J512" s="209" t="s">
        <v>802</v>
      </c>
      <c r="K512" s="208" t="s">
        <v>802</v>
      </c>
      <c r="L512" s="209" t="s">
        <v>802</v>
      </c>
      <c r="M512" s="210" t="s">
        <v>28</v>
      </c>
      <c r="N512" s="210" t="s">
        <v>802</v>
      </c>
    </row>
    <row r="513" spans="2:14" ht="93.75" x14ac:dyDescent="0.3">
      <c r="B513" s="139" t="s">
        <v>799</v>
      </c>
      <c r="C513" s="207" t="s">
        <v>1039</v>
      </c>
      <c r="D513" s="303" t="s">
        <v>30</v>
      </c>
      <c r="E513" s="209" t="s">
        <v>1041</v>
      </c>
      <c r="F513" s="209" t="s">
        <v>802</v>
      </c>
      <c r="G513" s="209" t="s">
        <v>802</v>
      </c>
      <c r="H513" s="208" t="s">
        <v>802</v>
      </c>
      <c r="I513" s="208" t="s">
        <v>802</v>
      </c>
      <c r="J513" s="209" t="s">
        <v>802</v>
      </c>
      <c r="K513" s="209" t="s">
        <v>802</v>
      </c>
      <c r="L513" s="209" t="s">
        <v>802</v>
      </c>
      <c r="M513" s="210" t="s">
        <v>32</v>
      </c>
      <c r="N513" s="210" t="s">
        <v>802</v>
      </c>
    </row>
    <row r="514" spans="2:14" ht="93.75" x14ac:dyDescent="0.3">
      <c r="B514" s="139" t="s">
        <v>799</v>
      </c>
      <c r="C514" s="207" t="s">
        <v>1039</v>
      </c>
      <c r="D514" s="303" t="s">
        <v>13</v>
      </c>
      <c r="E514" s="211" t="s">
        <v>1042</v>
      </c>
      <c r="F514" s="213">
        <v>5000000</v>
      </c>
      <c r="G514" s="213">
        <v>5000000</v>
      </c>
      <c r="H514" s="212" t="s">
        <v>802</v>
      </c>
      <c r="I514" s="212" t="s">
        <v>802</v>
      </c>
      <c r="J514" s="214" t="s">
        <v>1043</v>
      </c>
      <c r="K514" s="215" t="s">
        <v>364</v>
      </c>
      <c r="L514" s="216" t="s">
        <v>44</v>
      </c>
      <c r="M514" s="217" t="s">
        <v>262</v>
      </c>
      <c r="N514" s="210" t="s">
        <v>802</v>
      </c>
    </row>
    <row r="515" spans="2:14" ht="93.75" x14ac:dyDescent="0.3">
      <c r="B515" s="139" t="s">
        <v>799</v>
      </c>
      <c r="C515" s="207" t="s">
        <v>1039</v>
      </c>
      <c r="D515" s="303" t="s">
        <v>13</v>
      </c>
      <c r="E515" s="211" t="s">
        <v>259</v>
      </c>
      <c r="F515" s="218">
        <v>5754</v>
      </c>
      <c r="G515" s="218">
        <v>2155</v>
      </c>
      <c r="H515" s="211" t="s">
        <v>802</v>
      </c>
      <c r="I515" s="218">
        <v>2599</v>
      </c>
      <c r="J515" s="214" t="s">
        <v>260</v>
      </c>
      <c r="K515" s="215" t="s">
        <v>511</v>
      </c>
      <c r="L515" s="216" t="s">
        <v>261</v>
      </c>
      <c r="M515" s="217" t="s">
        <v>262</v>
      </c>
      <c r="N515" s="210" t="s">
        <v>802</v>
      </c>
    </row>
    <row r="516" spans="2:14" ht="93.75" x14ac:dyDescent="0.3">
      <c r="B516" s="139" t="s">
        <v>799</v>
      </c>
      <c r="C516" s="207" t="s">
        <v>1039</v>
      </c>
      <c r="D516" s="303" t="s">
        <v>13</v>
      </c>
      <c r="E516" s="211" t="s">
        <v>264</v>
      </c>
      <c r="F516" s="219">
        <v>40444</v>
      </c>
      <c r="G516" s="219">
        <v>40444</v>
      </c>
      <c r="H516" s="211" t="s">
        <v>802</v>
      </c>
      <c r="I516" s="211" t="s">
        <v>802</v>
      </c>
      <c r="J516" s="214" t="s">
        <v>1044</v>
      </c>
      <c r="K516" s="215" t="s">
        <v>266</v>
      </c>
      <c r="L516" s="216" t="s">
        <v>1045</v>
      </c>
      <c r="M516" s="217" t="s">
        <v>262</v>
      </c>
      <c r="N516" s="210" t="s">
        <v>802</v>
      </c>
    </row>
    <row r="517" spans="2:14" ht="281.25" x14ac:dyDescent="0.3">
      <c r="B517" s="139" t="s">
        <v>799</v>
      </c>
      <c r="C517" s="207" t="s">
        <v>1046</v>
      </c>
      <c r="D517" s="303" t="s">
        <v>13</v>
      </c>
      <c r="E517" s="209" t="s">
        <v>1047</v>
      </c>
      <c r="F517" s="208">
        <v>62931.68</v>
      </c>
      <c r="G517" s="208">
        <v>62931.68</v>
      </c>
      <c r="H517" s="208" t="s">
        <v>802</v>
      </c>
      <c r="I517" s="208" t="s">
        <v>802</v>
      </c>
      <c r="J517" s="209" t="s">
        <v>1048</v>
      </c>
      <c r="K517" s="212" t="s">
        <v>310</v>
      </c>
      <c r="L517" s="208" t="s">
        <v>261</v>
      </c>
      <c r="M517" s="210" t="s">
        <v>262</v>
      </c>
      <c r="N517" s="210" t="s">
        <v>263</v>
      </c>
    </row>
    <row r="518" spans="2:14" ht="112.5" x14ac:dyDescent="0.3">
      <c r="B518" s="139" t="s">
        <v>799</v>
      </c>
      <c r="C518" s="207" t="s">
        <v>1046</v>
      </c>
      <c r="D518" s="303" t="s">
        <v>13</v>
      </c>
      <c r="E518" s="209" t="s">
        <v>1049</v>
      </c>
      <c r="F518" s="208">
        <v>54636.55</v>
      </c>
      <c r="G518" s="208">
        <v>54636.55</v>
      </c>
      <c r="H518" s="208" t="s">
        <v>802</v>
      </c>
      <c r="I518" s="208" t="s">
        <v>802</v>
      </c>
      <c r="J518" s="209" t="s">
        <v>1050</v>
      </c>
      <c r="K518" s="212" t="s">
        <v>1051</v>
      </c>
      <c r="L518" s="208" t="s">
        <v>261</v>
      </c>
      <c r="M518" s="210" t="s">
        <v>262</v>
      </c>
      <c r="N518" s="210" t="s">
        <v>263</v>
      </c>
    </row>
    <row r="519" spans="2:14" ht="93.75" x14ac:dyDescent="0.3">
      <c r="B519" s="139" t="s">
        <v>799</v>
      </c>
      <c r="C519" s="207" t="s">
        <v>1046</v>
      </c>
      <c r="D519" s="303" t="s">
        <v>13</v>
      </c>
      <c r="E519" s="209" t="s">
        <v>1052</v>
      </c>
      <c r="F519" s="220">
        <v>39446</v>
      </c>
      <c r="G519" s="220">
        <v>39446</v>
      </c>
      <c r="H519" s="208" t="s">
        <v>802</v>
      </c>
      <c r="I519" s="208" t="s">
        <v>802</v>
      </c>
      <c r="J519" s="209" t="s">
        <v>802</v>
      </c>
      <c r="K519" s="212" t="s">
        <v>492</v>
      </c>
      <c r="L519" s="208" t="s">
        <v>277</v>
      </c>
      <c r="M519" s="210" t="s">
        <v>271</v>
      </c>
      <c r="N519" s="210" t="s">
        <v>802</v>
      </c>
    </row>
    <row r="520" spans="2:14" ht="93.75" x14ac:dyDescent="0.3">
      <c r="B520" s="139" t="s">
        <v>799</v>
      </c>
      <c r="C520" s="207" t="s">
        <v>1046</v>
      </c>
      <c r="D520" s="303" t="s">
        <v>13</v>
      </c>
      <c r="E520" s="209" t="s">
        <v>1053</v>
      </c>
      <c r="F520" s="220">
        <v>30000</v>
      </c>
      <c r="G520" s="220">
        <v>30000</v>
      </c>
      <c r="H520" s="208" t="s">
        <v>802</v>
      </c>
      <c r="I520" s="208" t="s">
        <v>802</v>
      </c>
      <c r="J520" s="209" t="s">
        <v>1054</v>
      </c>
      <c r="K520" s="212">
        <v>2021</v>
      </c>
      <c r="L520" s="208" t="s">
        <v>1055</v>
      </c>
      <c r="M520" s="210" t="s">
        <v>23</v>
      </c>
      <c r="N520" s="210" t="s">
        <v>802</v>
      </c>
    </row>
    <row r="521" spans="2:14" ht="93.75" x14ac:dyDescent="0.3">
      <c r="B521" s="139" t="s">
        <v>799</v>
      </c>
      <c r="C521" s="207" t="s">
        <v>1046</v>
      </c>
      <c r="D521" s="303" t="s">
        <v>13</v>
      </c>
      <c r="E521" s="209" t="s">
        <v>1056</v>
      </c>
      <c r="F521" s="220">
        <v>70000</v>
      </c>
      <c r="G521" s="220">
        <v>70000</v>
      </c>
      <c r="H521" s="208" t="s">
        <v>802</v>
      </c>
      <c r="I521" s="208" t="s">
        <v>802</v>
      </c>
      <c r="J521" s="209" t="s">
        <v>1057</v>
      </c>
      <c r="K521" s="212">
        <v>2020</v>
      </c>
      <c r="L521" s="209" t="s">
        <v>1058</v>
      </c>
      <c r="M521" s="210" t="s">
        <v>299</v>
      </c>
      <c r="N521" s="210" t="s">
        <v>300</v>
      </c>
    </row>
    <row r="522" spans="2:14" ht="93.75" x14ac:dyDescent="0.3">
      <c r="B522" s="139" t="s">
        <v>799</v>
      </c>
      <c r="C522" s="207" t="s">
        <v>1046</v>
      </c>
      <c r="D522" s="303" t="s">
        <v>13</v>
      </c>
      <c r="E522" s="209" t="s">
        <v>1059</v>
      </c>
      <c r="F522" s="220">
        <v>250000</v>
      </c>
      <c r="G522" s="208" t="s">
        <v>802</v>
      </c>
      <c r="H522" s="208" t="s">
        <v>802</v>
      </c>
      <c r="I522" s="208" t="s">
        <v>802</v>
      </c>
      <c r="J522" s="209" t="s">
        <v>1060</v>
      </c>
      <c r="K522" s="212">
        <v>2021</v>
      </c>
      <c r="L522" s="209" t="s">
        <v>1058</v>
      </c>
      <c r="M522" s="210" t="s">
        <v>299</v>
      </c>
      <c r="N522" s="210" t="s">
        <v>300</v>
      </c>
    </row>
    <row r="523" spans="2:14" ht="93.75" x14ac:dyDescent="0.3">
      <c r="B523" s="139" t="s">
        <v>799</v>
      </c>
      <c r="C523" s="207" t="s">
        <v>1046</v>
      </c>
      <c r="D523" s="303" t="s">
        <v>13</v>
      </c>
      <c r="E523" s="221" t="s">
        <v>1061</v>
      </c>
      <c r="F523" s="223">
        <v>40000</v>
      </c>
      <c r="G523" s="224" t="s">
        <v>802</v>
      </c>
      <c r="H523" s="222" t="s">
        <v>802</v>
      </c>
      <c r="I523" s="208" t="s">
        <v>802</v>
      </c>
      <c r="J523" s="209" t="s">
        <v>1062</v>
      </c>
      <c r="K523" s="225">
        <v>2019</v>
      </c>
      <c r="L523" s="221" t="s">
        <v>438</v>
      </c>
      <c r="M523" s="217" t="s">
        <v>299</v>
      </c>
      <c r="N523" s="210" t="s">
        <v>802</v>
      </c>
    </row>
    <row r="524" spans="2:14" ht="93.75" x14ac:dyDescent="0.3">
      <c r="B524" s="139" t="s">
        <v>799</v>
      </c>
      <c r="C524" s="207" t="s">
        <v>1039</v>
      </c>
      <c r="D524" s="303" t="s">
        <v>30</v>
      </c>
      <c r="E524" s="226" t="s">
        <v>1063</v>
      </c>
      <c r="F524" s="227" t="s">
        <v>918</v>
      </c>
      <c r="G524" s="228" t="s">
        <v>902</v>
      </c>
      <c r="H524" s="222" t="s">
        <v>802</v>
      </c>
      <c r="I524" s="208" t="s">
        <v>802</v>
      </c>
      <c r="J524" s="209" t="s">
        <v>802</v>
      </c>
      <c r="K524" s="226" t="s">
        <v>34</v>
      </c>
      <c r="L524" s="229" t="s">
        <v>1064</v>
      </c>
      <c r="M524" s="217" t="s">
        <v>271</v>
      </c>
      <c r="N524" s="210" t="s">
        <v>802</v>
      </c>
    </row>
    <row r="525" spans="2:14" ht="93.75" x14ac:dyDescent="0.3">
      <c r="B525" s="139" t="s">
        <v>799</v>
      </c>
      <c r="C525" s="207" t="s">
        <v>1039</v>
      </c>
      <c r="D525" s="303" t="s">
        <v>13</v>
      </c>
      <c r="E525" s="230" t="s">
        <v>1065</v>
      </c>
      <c r="F525" s="232">
        <v>4586</v>
      </c>
      <c r="G525" s="233" t="s">
        <v>919</v>
      </c>
      <c r="H525" s="222" t="s">
        <v>802</v>
      </c>
      <c r="I525" s="208" t="s">
        <v>802</v>
      </c>
      <c r="J525" s="226" t="s">
        <v>1066</v>
      </c>
      <c r="K525" s="227" t="s">
        <v>1067</v>
      </c>
      <c r="L525" s="234" t="s">
        <v>936</v>
      </c>
      <c r="M525" s="217" t="s">
        <v>271</v>
      </c>
      <c r="N525" s="210" t="s">
        <v>802</v>
      </c>
    </row>
    <row r="526" spans="2:14" ht="93.75" x14ac:dyDescent="0.3">
      <c r="B526" s="139" t="s">
        <v>799</v>
      </c>
      <c r="C526" s="207" t="s">
        <v>1039</v>
      </c>
      <c r="D526" s="303" t="s">
        <v>13</v>
      </c>
      <c r="E526" s="209" t="s">
        <v>1065</v>
      </c>
      <c r="F526" s="219">
        <v>2000</v>
      </c>
      <c r="G526" s="233" t="s">
        <v>919</v>
      </c>
      <c r="H526" s="222" t="s">
        <v>802</v>
      </c>
      <c r="I526" s="208" t="s">
        <v>802</v>
      </c>
      <c r="J526" s="235" t="s">
        <v>1068</v>
      </c>
      <c r="K526" s="227" t="s">
        <v>183</v>
      </c>
      <c r="L526" s="236" t="s">
        <v>936</v>
      </c>
      <c r="M526" s="217" t="s">
        <v>271</v>
      </c>
      <c r="N526" s="210" t="s">
        <v>802</v>
      </c>
    </row>
    <row r="527" spans="2:14" ht="93.75" x14ac:dyDescent="0.3">
      <c r="B527" s="139" t="s">
        <v>799</v>
      </c>
      <c r="C527" s="237" t="s">
        <v>1039</v>
      </c>
      <c r="D527" s="304" t="s">
        <v>13</v>
      </c>
      <c r="E527" s="238" t="s">
        <v>1016</v>
      </c>
      <c r="F527" s="239">
        <v>2500</v>
      </c>
      <c r="G527" s="240" t="s">
        <v>919</v>
      </c>
      <c r="H527" s="241" t="s">
        <v>802</v>
      </c>
      <c r="I527" s="242" t="s">
        <v>802</v>
      </c>
      <c r="J527" s="243" t="s">
        <v>1069</v>
      </c>
      <c r="K527" s="234">
        <v>2018</v>
      </c>
      <c r="L527" s="236" t="s">
        <v>936</v>
      </c>
      <c r="M527" s="244" t="s">
        <v>271</v>
      </c>
      <c r="N527" s="210" t="s">
        <v>802</v>
      </c>
    </row>
    <row r="528" spans="2:14" ht="93.75" x14ac:dyDescent="0.3">
      <c r="B528" s="139" t="s">
        <v>799</v>
      </c>
      <c r="C528" s="245" t="s">
        <v>1039</v>
      </c>
      <c r="D528" s="305" t="s">
        <v>13</v>
      </c>
      <c r="E528" s="230" t="s">
        <v>1016</v>
      </c>
      <c r="F528" s="232">
        <v>1000</v>
      </c>
      <c r="G528" s="231" t="s">
        <v>919</v>
      </c>
      <c r="H528" s="246" t="s">
        <v>802</v>
      </c>
      <c r="I528" s="246" t="s">
        <v>802</v>
      </c>
      <c r="J528" s="231" t="s">
        <v>1070</v>
      </c>
      <c r="K528" s="231">
        <v>2019</v>
      </c>
      <c r="L528" s="231" t="s">
        <v>936</v>
      </c>
      <c r="M528" s="247" t="s">
        <v>271</v>
      </c>
      <c r="N528" s="210" t="s">
        <v>802</v>
      </c>
    </row>
    <row r="529" spans="2:14" ht="93.75" x14ac:dyDescent="0.3">
      <c r="B529" s="139" t="s">
        <v>799</v>
      </c>
      <c r="C529" s="207" t="s">
        <v>1039</v>
      </c>
      <c r="D529" s="303" t="s">
        <v>802</v>
      </c>
      <c r="E529" s="209" t="s">
        <v>1071</v>
      </c>
      <c r="F529" s="211" t="s">
        <v>802</v>
      </c>
      <c r="G529" s="211" t="s">
        <v>802</v>
      </c>
      <c r="H529" s="208" t="s">
        <v>802</v>
      </c>
      <c r="I529" s="208" t="s">
        <v>802</v>
      </c>
      <c r="J529" s="211" t="s">
        <v>802</v>
      </c>
      <c r="K529" s="211" t="s">
        <v>665</v>
      </c>
      <c r="L529" s="211" t="s">
        <v>802</v>
      </c>
      <c r="M529" s="210" t="s">
        <v>28</v>
      </c>
      <c r="N529" s="210" t="s">
        <v>802</v>
      </c>
    </row>
    <row r="530" spans="2:14" ht="37.5" x14ac:dyDescent="0.3">
      <c r="B530" s="139" t="s">
        <v>799</v>
      </c>
      <c r="C530" s="140" t="s">
        <v>1072</v>
      </c>
      <c r="D530" s="306" t="s">
        <v>13</v>
      </c>
      <c r="E530" s="248" t="s">
        <v>1073</v>
      </c>
      <c r="F530" s="249" t="s">
        <v>1074</v>
      </c>
      <c r="G530" s="249" t="s">
        <v>1074</v>
      </c>
      <c r="H530" s="249" t="s">
        <v>802</v>
      </c>
      <c r="I530" s="249" t="s">
        <v>802</v>
      </c>
      <c r="J530" s="249" t="s">
        <v>1075</v>
      </c>
      <c r="K530" s="250" t="s">
        <v>819</v>
      </c>
      <c r="L530" s="251" t="s">
        <v>575</v>
      </c>
      <c r="M530" s="252" t="s">
        <v>262</v>
      </c>
      <c r="N530" s="143" t="s">
        <v>802</v>
      </c>
    </row>
    <row r="531" spans="2:14" ht="56.25" x14ac:dyDescent="0.3">
      <c r="B531" s="139" t="s">
        <v>799</v>
      </c>
      <c r="C531" s="140" t="s">
        <v>1072</v>
      </c>
      <c r="D531" s="306" t="s">
        <v>30</v>
      </c>
      <c r="E531" s="142" t="s">
        <v>1076</v>
      </c>
      <c r="F531" s="142" t="s">
        <v>911</v>
      </c>
      <c r="G531" s="142" t="s">
        <v>912</v>
      </c>
      <c r="H531" s="141" t="s">
        <v>802</v>
      </c>
      <c r="I531" s="141" t="s">
        <v>802</v>
      </c>
      <c r="J531" s="142" t="s">
        <v>802</v>
      </c>
      <c r="K531" s="142" t="s">
        <v>946</v>
      </c>
      <c r="L531" s="142" t="s">
        <v>1077</v>
      </c>
      <c r="M531" s="143" t="s">
        <v>271</v>
      </c>
      <c r="N531" s="143" t="s">
        <v>802</v>
      </c>
    </row>
    <row r="532" spans="2:14" ht="37.5" x14ac:dyDescent="0.3">
      <c r="B532" s="139" t="s">
        <v>799</v>
      </c>
      <c r="C532" s="140" t="s">
        <v>1072</v>
      </c>
      <c r="D532" s="306" t="s">
        <v>30</v>
      </c>
      <c r="E532" s="142" t="s">
        <v>1078</v>
      </c>
      <c r="F532" s="142" t="s">
        <v>802</v>
      </c>
      <c r="G532" s="142" t="s">
        <v>802</v>
      </c>
      <c r="H532" s="141" t="s">
        <v>802</v>
      </c>
      <c r="I532" s="141" t="s">
        <v>802</v>
      </c>
      <c r="J532" s="142" t="s">
        <v>802</v>
      </c>
      <c r="K532" s="142" t="s">
        <v>34</v>
      </c>
      <c r="L532" s="142" t="s">
        <v>802</v>
      </c>
      <c r="M532" s="143" t="s">
        <v>28</v>
      </c>
      <c r="N532" s="143" t="s">
        <v>802</v>
      </c>
    </row>
    <row r="533" spans="2:14" ht="112.5" x14ac:dyDescent="0.3">
      <c r="B533" s="310" t="s">
        <v>799</v>
      </c>
      <c r="C533" s="311" t="s">
        <v>1079</v>
      </c>
      <c r="D533" s="312" t="s">
        <v>30</v>
      </c>
      <c r="E533" s="313" t="s">
        <v>1080</v>
      </c>
      <c r="F533" s="313" t="s">
        <v>802</v>
      </c>
      <c r="G533" s="313" t="s">
        <v>802</v>
      </c>
      <c r="H533" s="314" t="s">
        <v>802</v>
      </c>
      <c r="I533" s="314" t="s">
        <v>802</v>
      </c>
      <c r="J533" s="313" t="s">
        <v>1081</v>
      </c>
      <c r="K533" s="315" t="s">
        <v>665</v>
      </c>
      <c r="L533" s="315" t="s">
        <v>802</v>
      </c>
      <c r="M533" s="316" t="s">
        <v>28</v>
      </c>
      <c r="N533" s="316" t="s">
        <v>802</v>
      </c>
    </row>
    <row r="534" spans="2:14" ht="75" x14ac:dyDescent="0.3">
      <c r="B534" s="310" t="s">
        <v>799</v>
      </c>
      <c r="C534" s="311" t="s">
        <v>1079</v>
      </c>
      <c r="D534" s="312" t="s">
        <v>30</v>
      </c>
      <c r="E534" s="313" t="s">
        <v>1082</v>
      </c>
      <c r="F534" s="315" t="s">
        <v>802</v>
      </c>
      <c r="G534" s="315" t="s">
        <v>802</v>
      </c>
      <c r="H534" s="317" t="s">
        <v>802</v>
      </c>
      <c r="I534" s="317" t="s">
        <v>802</v>
      </c>
      <c r="J534" s="315" t="s">
        <v>802</v>
      </c>
      <c r="K534" s="315" t="s">
        <v>665</v>
      </c>
      <c r="L534" s="315" t="s">
        <v>802</v>
      </c>
      <c r="M534" s="316" t="s">
        <v>28</v>
      </c>
      <c r="N534" s="316" t="s">
        <v>802</v>
      </c>
    </row>
    <row r="535" spans="2:14" ht="93.75" x14ac:dyDescent="0.3">
      <c r="B535" s="139" t="s">
        <v>799</v>
      </c>
      <c r="C535" s="318" t="s">
        <v>1079</v>
      </c>
      <c r="D535" s="319" t="s">
        <v>30</v>
      </c>
      <c r="E535" s="315" t="s">
        <v>1083</v>
      </c>
      <c r="F535" s="315" t="s">
        <v>802</v>
      </c>
      <c r="G535" s="315" t="s">
        <v>802</v>
      </c>
      <c r="H535" s="317" t="s">
        <v>802</v>
      </c>
      <c r="I535" s="317" t="s">
        <v>802</v>
      </c>
      <c r="J535" s="315" t="s">
        <v>1084</v>
      </c>
      <c r="K535" s="315" t="s">
        <v>802</v>
      </c>
      <c r="L535" s="315" t="s">
        <v>802</v>
      </c>
      <c r="M535" s="316" t="s">
        <v>28</v>
      </c>
      <c r="N535" s="316" t="s">
        <v>802</v>
      </c>
    </row>
    <row r="536" spans="2:14" ht="168.75" x14ac:dyDescent="0.3">
      <c r="B536" s="139" t="s">
        <v>799</v>
      </c>
      <c r="C536" s="253" t="s">
        <v>1085</v>
      </c>
      <c r="D536" s="307" t="s">
        <v>30</v>
      </c>
      <c r="E536" s="257" t="s">
        <v>1086</v>
      </c>
      <c r="F536" s="254">
        <v>51800</v>
      </c>
      <c r="G536" s="254" t="s">
        <v>802</v>
      </c>
      <c r="H536" s="254" t="s">
        <v>802</v>
      </c>
      <c r="I536" s="254" t="s">
        <v>802</v>
      </c>
      <c r="J536" s="255" t="s">
        <v>1087</v>
      </c>
      <c r="K536" s="254" t="s">
        <v>269</v>
      </c>
      <c r="L536" s="254" t="s">
        <v>1088</v>
      </c>
      <c r="M536" s="256" t="s">
        <v>271</v>
      </c>
      <c r="N536" s="256" t="s">
        <v>802</v>
      </c>
    </row>
    <row r="537" spans="2:14" ht="150" x14ac:dyDescent="0.3">
      <c r="B537" s="139" t="s">
        <v>799</v>
      </c>
      <c r="C537" s="253" t="s">
        <v>1089</v>
      </c>
      <c r="D537" s="307" t="s">
        <v>13</v>
      </c>
      <c r="E537" s="258" t="s">
        <v>1090</v>
      </c>
      <c r="F537" s="259">
        <v>60000</v>
      </c>
      <c r="G537" s="260" t="s">
        <v>902</v>
      </c>
      <c r="H537" s="261" t="s">
        <v>802</v>
      </c>
      <c r="I537" s="254" t="s">
        <v>802</v>
      </c>
      <c r="J537" s="255" t="s">
        <v>802</v>
      </c>
      <c r="K537" s="258" t="s">
        <v>960</v>
      </c>
      <c r="L537" s="262" t="s">
        <v>113</v>
      </c>
      <c r="M537" s="263" t="s">
        <v>271</v>
      </c>
      <c r="N537" s="256" t="s">
        <v>802</v>
      </c>
    </row>
    <row r="538" spans="2:14" ht="150" x14ac:dyDescent="0.3">
      <c r="B538" s="139" t="s">
        <v>799</v>
      </c>
      <c r="C538" s="253" t="s">
        <v>1089</v>
      </c>
      <c r="D538" s="307" t="s">
        <v>30</v>
      </c>
      <c r="E538" s="264" t="s">
        <v>1091</v>
      </c>
      <c r="F538" s="262" t="s">
        <v>926</v>
      </c>
      <c r="G538" s="265" t="s">
        <v>802</v>
      </c>
      <c r="H538" s="261" t="s">
        <v>802</v>
      </c>
      <c r="I538" s="254" t="s">
        <v>802</v>
      </c>
      <c r="J538" s="255" t="s">
        <v>802</v>
      </c>
      <c r="K538" s="264" t="s">
        <v>34</v>
      </c>
      <c r="L538" s="266" t="s">
        <v>1092</v>
      </c>
      <c r="M538" s="263" t="s">
        <v>271</v>
      </c>
      <c r="N538" s="256" t="s">
        <v>802</v>
      </c>
    </row>
    <row r="539" spans="2:14" ht="150" x14ac:dyDescent="0.3">
      <c r="B539" s="139" t="s">
        <v>799</v>
      </c>
      <c r="C539" s="253" t="s">
        <v>1089</v>
      </c>
      <c r="D539" s="307" t="s">
        <v>13</v>
      </c>
      <c r="E539" s="264" t="s">
        <v>1093</v>
      </c>
      <c r="F539" s="267">
        <v>5000</v>
      </c>
      <c r="G539" s="268" t="s">
        <v>902</v>
      </c>
      <c r="H539" s="261" t="s">
        <v>802</v>
      </c>
      <c r="I539" s="254" t="s">
        <v>802</v>
      </c>
      <c r="J539" s="255" t="s">
        <v>802</v>
      </c>
      <c r="K539" s="264" t="s">
        <v>960</v>
      </c>
      <c r="L539" s="266" t="s">
        <v>113</v>
      </c>
      <c r="M539" s="263" t="s">
        <v>271</v>
      </c>
      <c r="N539" s="256" t="s">
        <v>802</v>
      </c>
    </row>
    <row r="540" spans="2:14" ht="150" x14ac:dyDescent="0.3">
      <c r="B540" s="139" t="s">
        <v>799</v>
      </c>
      <c r="C540" s="253" t="s">
        <v>1089</v>
      </c>
      <c r="D540" s="307" t="s">
        <v>30</v>
      </c>
      <c r="E540" s="264" t="s">
        <v>1094</v>
      </c>
      <c r="F540" s="262" t="s">
        <v>930</v>
      </c>
      <c r="G540" s="265" t="s">
        <v>902</v>
      </c>
      <c r="H540" s="261" t="s">
        <v>802</v>
      </c>
      <c r="I540" s="254" t="s">
        <v>802</v>
      </c>
      <c r="J540" s="255" t="s">
        <v>802</v>
      </c>
      <c r="K540" s="264" t="s">
        <v>34</v>
      </c>
      <c r="L540" s="266" t="s">
        <v>1092</v>
      </c>
      <c r="M540" s="263" t="s">
        <v>271</v>
      </c>
      <c r="N540" s="256" t="s">
        <v>802</v>
      </c>
    </row>
    <row r="541" spans="2:14" ht="150" x14ac:dyDescent="0.3">
      <c r="B541" s="139" t="s">
        <v>799</v>
      </c>
      <c r="C541" s="253" t="s">
        <v>1089</v>
      </c>
      <c r="D541" s="307" t="s">
        <v>30</v>
      </c>
      <c r="E541" s="264" t="s">
        <v>1095</v>
      </c>
      <c r="F541" s="266" t="s">
        <v>932</v>
      </c>
      <c r="G541" s="265" t="s">
        <v>902</v>
      </c>
      <c r="H541" s="261" t="s">
        <v>802</v>
      </c>
      <c r="I541" s="254" t="s">
        <v>802</v>
      </c>
      <c r="J541" s="255" t="s">
        <v>802</v>
      </c>
      <c r="K541" s="264" t="s">
        <v>34</v>
      </c>
      <c r="L541" s="266" t="s">
        <v>1092</v>
      </c>
      <c r="M541" s="263" t="s">
        <v>271</v>
      </c>
      <c r="N541" s="256" t="s">
        <v>802</v>
      </c>
    </row>
    <row r="542" spans="2:14" ht="150" x14ac:dyDescent="0.3">
      <c r="B542" s="139" t="s">
        <v>799</v>
      </c>
      <c r="C542" s="253" t="s">
        <v>1089</v>
      </c>
      <c r="D542" s="307" t="s">
        <v>13</v>
      </c>
      <c r="E542" s="264" t="s">
        <v>1096</v>
      </c>
      <c r="F542" s="266" t="s">
        <v>981</v>
      </c>
      <c r="G542" s="265" t="s">
        <v>902</v>
      </c>
      <c r="H542" s="261" t="s">
        <v>802</v>
      </c>
      <c r="I542" s="254" t="s">
        <v>802</v>
      </c>
      <c r="J542" s="255" t="s">
        <v>802</v>
      </c>
      <c r="K542" s="264" t="s">
        <v>1097</v>
      </c>
      <c r="L542" s="266" t="s">
        <v>277</v>
      </c>
      <c r="M542" s="263" t="s">
        <v>271</v>
      </c>
      <c r="N542" s="256" t="s">
        <v>802</v>
      </c>
    </row>
    <row r="543" spans="2:14" ht="150" x14ac:dyDescent="0.3">
      <c r="B543" s="139" t="s">
        <v>799</v>
      </c>
      <c r="C543" s="253" t="s">
        <v>1089</v>
      </c>
      <c r="D543" s="307" t="s">
        <v>13</v>
      </c>
      <c r="E543" s="269" t="s">
        <v>1098</v>
      </c>
      <c r="F543" s="270">
        <v>10000</v>
      </c>
      <c r="G543" s="270" t="s">
        <v>802</v>
      </c>
      <c r="H543" s="271">
        <v>10000</v>
      </c>
      <c r="I543" s="271" t="s">
        <v>802</v>
      </c>
      <c r="J543" s="272" t="s">
        <v>1099</v>
      </c>
      <c r="K543" s="273" t="s">
        <v>802</v>
      </c>
      <c r="L543" s="270" t="s">
        <v>1100</v>
      </c>
      <c r="M543" s="256" t="s">
        <v>23</v>
      </c>
      <c r="N543" s="256" t="s">
        <v>802</v>
      </c>
    </row>
    <row r="544" spans="2:14" ht="150" x14ac:dyDescent="0.3">
      <c r="B544" s="139" t="s">
        <v>799</v>
      </c>
      <c r="C544" s="253" t="s">
        <v>1089</v>
      </c>
      <c r="D544" s="308" t="s">
        <v>13</v>
      </c>
      <c r="E544" s="274" t="s">
        <v>1101</v>
      </c>
      <c r="F544" s="276">
        <v>80000</v>
      </c>
      <c r="G544" s="277" t="s">
        <v>802</v>
      </c>
      <c r="H544" s="277" t="s">
        <v>802</v>
      </c>
      <c r="I544" s="277" t="s">
        <v>802</v>
      </c>
      <c r="J544" s="275" t="s">
        <v>1102</v>
      </c>
      <c r="K544" s="275">
        <v>2026</v>
      </c>
      <c r="L544" s="275" t="s">
        <v>438</v>
      </c>
      <c r="M544" s="256" t="s">
        <v>299</v>
      </c>
      <c r="N544" s="256" t="s">
        <v>802</v>
      </c>
    </row>
    <row r="545" spans="2:14" ht="150" x14ac:dyDescent="0.3">
      <c r="B545" s="139" t="s">
        <v>799</v>
      </c>
      <c r="C545" s="253" t="s">
        <v>1089</v>
      </c>
      <c r="D545" s="307" t="s">
        <v>30</v>
      </c>
      <c r="E545" s="278" t="s">
        <v>1103</v>
      </c>
      <c r="F545" s="279" t="s">
        <v>802</v>
      </c>
      <c r="G545" s="254" t="s">
        <v>802</v>
      </c>
      <c r="H545" s="254" t="s">
        <v>802</v>
      </c>
      <c r="I545" s="254" t="s">
        <v>802</v>
      </c>
      <c r="J545" s="255" t="s">
        <v>802</v>
      </c>
      <c r="K545" s="280" t="s">
        <v>802</v>
      </c>
      <c r="L545" s="281" t="s">
        <v>802</v>
      </c>
      <c r="M545" s="263" t="s">
        <v>32</v>
      </c>
      <c r="N545" s="256" t="s">
        <v>802</v>
      </c>
    </row>
    <row r="546" spans="2:14" ht="150" x14ac:dyDescent="0.3">
      <c r="B546" s="139" t="s">
        <v>799</v>
      </c>
      <c r="C546" s="253" t="s">
        <v>1089</v>
      </c>
      <c r="D546" s="307" t="s">
        <v>30</v>
      </c>
      <c r="E546" s="275" t="s">
        <v>1104</v>
      </c>
      <c r="F546" s="255" t="s">
        <v>802</v>
      </c>
      <c r="G546" s="254" t="s">
        <v>802</v>
      </c>
      <c r="H546" s="254" t="s">
        <v>802</v>
      </c>
      <c r="I546" s="254" t="s">
        <v>802</v>
      </c>
      <c r="J546" s="255" t="s">
        <v>1105</v>
      </c>
      <c r="K546" s="280">
        <v>2023</v>
      </c>
      <c r="L546" s="281" t="s">
        <v>802</v>
      </c>
      <c r="M546" s="263" t="s">
        <v>28</v>
      </c>
      <c r="N546" s="256" t="s">
        <v>802</v>
      </c>
    </row>
    <row r="547" spans="2:14" ht="56.25" x14ac:dyDescent="0.3">
      <c r="B547" s="139" t="s">
        <v>799</v>
      </c>
      <c r="C547" s="282" t="s">
        <v>1106</v>
      </c>
      <c r="D547" s="309" t="s">
        <v>13</v>
      </c>
      <c r="E547" s="284" t="s">
        <v>573</v>
      </c>
      <c r="F547" s="286">
        <v>50000</v>
      </c>
      <c r="G547" s="286">
        <v>50000</v>
      </c>
      <c r="H547" s="285" t="s">
        <v>802</v>
      </c>
      <c r="I547" s="285" t="s">
        <v>802</v>
      </c>
      <c r="J547" s="285" t="s">
        <v>574</v>
      </c>
      <c r="K547" s="287" t="s">
        <v>819</v>
      </c>
      <c r="L547" s="288" t="s">
        <v>575</v>
      </c>
      <c r="M547" s="289" t="s">
        <v>262</v>
      </c>
      <c r="N547" s="290" t="s">
        <v>802</v>
      </c>
    </row>
    <row r="548" spans="2:14" ht="56.25" x14ac:dyDescent="0.3">
      <c r="B548" s="139" t="s">
        <v>799</v>
      </c>
      <c r="C548" s="282" t="s">
        <v>1106</v>
      </c>
      <c r="D548" s="309" t="s">
        <v>30</v>
      </c>
      <c r="E548" s="291" t="s">
        <v>1107</v>
      </c>
      <c r="F548" s="292" t="s">
        <v>926</v>
      </c>
      <c r="G548" s="293" t="s">
        <v>802</v>
      </c>
      <c r="H548" s="294" t="s">
        <v>802</v>
      </c>
      <c r="I548" s="283" t="s">
        <v>802</v>
      </c>
      <c r="J548" s="295" t="s">
        <v>802</v>
      </c>
      <c r="K548" s="291" t="s">
        <v>920</v>
      </c>
      <c r="L548" s="292" t="s">
        <v>277</v>
      </c>
      <c r="M548" s="289" t="s">
        <v>271</v>
      </c>
      <c r="N548" s="290" t="s">
        <v>802</v>
      </c>
    </row>
    <row r="549" spans="2:14" ht="56.25" x14ac:dyDescent="0.3">
      <c r="B549" s="139" t="s">
        <v>799</v>
      </c>
      <c r="C549" s="282" t="s">
        <v>1106</v>
      </c>
      <c r="D549" s="309" t="s">
        <v>30</v>
      </c>
      <c r="E549" s="296" t="s">
        <v>1108</v>
      </c>
      <c r="F549" s="297" t="s">
        <v>1109</v>
      </c>
      <c r="G549" s="298" t="s">
        <v>919</v>
      </c>
      <c r="H549" s="294" t="s">
        <v>802</v>
      </c>
      <c r="I549" s="283" t="s">
        <v>802</v>
      </c>
      <c r="J549" s="295" t="s">
        <v>802</v>
      </c>
      <c r="K549" s="296" t="s">
        <v>920</v>
      </c>
      <c r="L549" s="297" t="s">
        <v>277</v>
      </c>
      <c r="M549" s="289" t="s">
        <v>271</v>
      </c>
      <c r="N549" s="290" t="s">
        <v>802</v>
      </c>
    </row>
    <row r="550" spans="2:14" ht="56.25" x14ac:dyDescent="0.3">
      <c r="B550" s="139" t="s">
        <v>799</v>
      </c>
      <c r="C550" s="282" t="s">
        <v>1106</v>
      </c>
      <c r="D550" s="309" t="s">
        <v>30</v>
      </c>
      <c r="E550" s="299" t="s">
        <v>1110</v>
      </c>
      <c r="F550" s="300" t="s">
        <v>802</v>
      </c>
      <c r="G550" s="300" t="s">
        <v>802</v>
      </c>
      <c r="H550" s="283" t="s">
        <v>802</v>
      </c>
      <c r="I550" s="283" t="s">
        <v>802</v>
      </c>
      <c r="J550" s="295" t="s">
        <v>802</v>
      </c>
      <c r="K550" s="283" t="s">
        <v>802</v>
      </c>
      <c r="L550" s="283" t="s">
        <v>802</v>
      </c>
      <c r="M550" s="290" t="s">
        <v>28</v>
      </c>
      <c r="N550" s="290" t="s">
        <v>802</v>
      </c>
    </row>
    <row r="551" spans="2:14" ht="75" x14ac:dyDescent="0.3">
      <c r="B551" s="139" t="s">
        <v>799</v>
      </c>
      <c r="C551" s="282" t="s">
        <v>1106</v>
      </c>
      <c r="D551" s="309" t="s">
        <v>30</v>
      </c>
      <c r="E551" s="295" t="s">
        <v>1111</v>
      </c>
      <c r="F551" s="283" t="s">
        <v>802</v>
      </c>
      <c r="G551" s="283" t="s">
        <v>802</v>
      </c>
      <c r="H551" s="283" t="s">
        <v>802</v>
      </c>
      <c r="I551" s="283" t="s">
        <v>802</v>
      </c>
      <c r="J551" s="295" t="s">
        <v>802</v>
      </c>
      <c r="K551" s="283">
        <v>2027</v>
      </c>
      <c r="L551" s="283" t="s">
        <v>802</v>
      </c>
      <c r="M551" s="290" t="s">
        <v>28</v>
      </c>
      <c r="N551" s="290" t="s">
        <v>802</v>
      </c>
    </row>
    <row r="552" spans="2:14" x14ac:dyDescent="0.3">
      <c r="B552" s="102"/>
      <c r="C552" s="101"/>
      <c r="D552" s="43"/>
      <c r="E552" s="48"/>
      <c r="F552" s="58"/>
      <c r="G552" s="58"/>
      <c r="H552" s="43"/>
      <c r="I552" s="43"/>
      <c r="J552" s="54"/>
      <c r="K552" s="55"/>
      <c r="L552" s="34"/>
      <c r="M552" s="56"/>
      <c r="N552" s="56"/>
    </row>
    <row r="553" spans="2:14" ht="112.5" x14ac:dyDescent="0.3">
      <c r="B553" s="75" t="s">
        <v>1112</v>
      </c>
      <c r="C553" s="101" t="s">
        <v>1113</v>
      </c>
      <c r="D553" s="43" t="s">
        <v>13</v>
      </c>
      <c r="E553" s="68" t="s">
        <v>1114</v>
      </c>
      <c r="F553" s="69">
        <v>3400000</v>
      </c>
      <c r="G553" s="69">
        <v>250000</v>
      </c>
      <c r="H553" s="69"/>
      <c r="I553" s="69">
        <v>3150000</v>
      </c>
      <c r="J553" s="68" t="s">
        <v>1115</v>
      </c>
      <c r="K553" s="39">
        <v>2019</v>
      </c>
      <c r="L553" s="68" t="s">
        <v>1116</v>
      </c>
      <c r="M553" s="69" t="s">
        <v>262</v>
      </c>
      <c r="N553" s="56"/>
    </row>
    <row r="554" spans="2:14" ht="56.25" x14ac:dyDescent="0.3">
      <c r="B554" s="75" t="s">
        <v>1112</v>
      </c>
      <c r="C554" s="101" t="s">
        <v>1113</v>
      </c>
      <c r="D554" s="43" t="s">
        <v>13</v>
      </c>
      <c r="E554" s="68" t="s">
        <v>1117</v>
      </c>
      <c r="F554" s="69">
        <v>50000</v>
      </c>
      <c r="G554" s="69">
        <v>20000</v>
      </c>
      <c r="H554" s="69"/>
      <c r="I554" s="69">
        <v>30000</v>
      </c>
      <c r="J554" s="68" t="s">
        <v>1118</v>
      </c>
      <c r="K554" s="39">
        <v>2016</v>
      </c>
      <c r="L554" s="68" t="s">
        <v>1116</v>
      </c>
      <c r="M554" s="69" t="s">
        <v>262</v>
      </c>
      <c r="N554" s="61"/>
    </row>
    <row r="555" spans="2:14" ht="37.5" x14ac:dyDescent="0.3">
      <c r="B555" s="75" t="s">
        <v>1112</v>
      </c>
      <c r="C555" s="101" t="s">
        <v>1113</v>
      </c>
      <c r="D555" s="43" t="s">
        <v>13</v>
      </c>
      <c r="E555" s="68" t="s">
        <v>1119</v>
      </c>
      <c r="F555" s="69">
        <v>12000</v>
      </c>
      <c r="G555" s="69">
        <v>12000</v>
      </c>
      <c r="H555" s="69"/>
      <c r="I555" s="69"/>
      <c r="J555" s="68" t="s">
        <v>1120</v>
      </c>
      <c r="K555" s="39">
        <v>2017</v>
      </c>
      <c r="L555" s="68" t="s">
        <v>174</v>
      </c>
      <c r="M555" s="69" t="s">
        <v>262</v>
      </c>
      <c r="N555" s="61"/>
    </row>
    <row r="556" spans="2:14" ht="243.75" x14ac:dyDescent="0.3">
      <c r="B556" s="75" t="s">
        <v>1112</v>
      </c>
      <c r="C556" s="101" t="s">
        <v>1113</v>
      </c>
      <c r="D556" s="43" t="s">
        <v>13</v>
      </c>
      <c r="E556" s="68" t="s">
        <v>1121</v>
      </c>
      <c r="F556" s="69">
        <v>900000</v>
      </c>
      <c r="G556" s="69">
        <v>450000</v>
      </c>
      <c r="H556" s="69">
        <v>450000</v>
      </c>
      <c r="I556" s="69"/>
      <c r="J556" s="68" t="s">
        <v>1122</v>
      </c>
      <c r="K556" s="39">
        <v>2019</v>
      </c>
      <c r="L556" s="68" t="s">
        <v>1123</v>
      </c>
      <c r="M556" s="69" t="s">
        <v>262</v>
      </c>
      <c r="N556" s="61"/>
    </row>
    <row r="557" spans="2:14" ht="131.25" x14ac:dyDescent="0.3">
      <c r="B557" s="75" t="s">
        <v>1112</v>
      </c>
      <c r="C557" s="101" t="s">
        <v>1113</v>
      </c>
      <c r="D557" s="43" t="s">
        <v>13</v>
      </c>
      <c r="E557" s="68" t="s">
        <v>1124</v>
      </c>
      <c r="F557" s="69">
        <v>600000</v>
      </c>
      <c r="G557" s="69">
        <v>300000</v>
      </c>
      <c r="H557" s="69">
        <v>300000</v>
      </c>
      <c r="I557" s="69"/>
      <c r="J557" s="68" t="s">
        <v>1125</v>
      </c>
      <c r="K557" s="39">
        <v>2019</v>
      </c>
      <c r="L557" s="68" t="s">
        <v>1123</v>
      </c>
      <c r="M557" s="69" t="s">
        <v>262</v>
      </c>
      <c r="N557" s="61"/>
    </row>
    <row r="558" spans="2:14" ht="93.75" x14ac:dyDescent="0.3">
      <c r="B558" s="75" t="s">
        <v>1112</v>
      </c>
      <c r="C558" s="101" t="s">
        <v>1113</v>
      </c>
      <c r="D558" s="43" t="s">
        <v>13</v>
      </c>
      <c r="E558" s="68" t="s">
        <v>1126</v>
      </c>
      <c r="F558" s="69">
        <v>470000</v>
      </c>
      <c r="G558" s="69">
        <v>235000</v>
      </c>
      <c r="H558" s="69">
        <v>235000</v>
      </c>
      <c r="I558" s="69"/>
      <c r="J558" s="68" t="s">
        <v>1127</v>
      </c>
      <c r="K558" s="39">
        <v>2019</v>
      </c>
      <c r="L558" s="68" t="s">
        <v>1123</v>
      </c>
      <c r="M558" s="69" t="s">
        <v>262</v>
      </c>
      <c r="N558" s="61"/>
    </row>
    <row r="559" spans="2:14" ht="75" x14ac:dyDescent="0.3">
      <c r="B559" s="75" t="s">
        <v>1112</v>
      </c>
      <c r="C559" s="101" t="s">
        <v>1113</v>
      </c>
      <c r="D559" s="43" t="s">
        <v>13</v>
      </c>
      <c r="E559" s="68" t="s">
        <v>1128</v>
      </c>
      <c r="F559" s="69">
        <v>500000</v>
      </c>
      <c r="G559" s="69">
        <v>250000</v>
      </c>
      <c r="H559" s="69">
        <v>250000</v>
      </c>
      <c r="I559" s="69"/>
      <c r="J559" s="68" t="s">
        <v>1129</v>
      </c>
      <c r="K559" s="39">
        <v>2019</v>
      </c>
      <c r="L559" s="68" t="s">
        <v>1123</v>
      </c>
      <c r="M559" s="69" t="s">
        <v>262</v>
      </c>
      <c r="N559" s="61"/>
    </row>
    <row r="560" spans="2:14" ht="37.5" x14ac:dyDescent="0.3">
      <c r="B560" s="75" t="s">
        <v>1112</v>
      </c>
      <c r="C560" s="101" t="s">
        <v>1113</v>
      </c>
      <c r="D560" s="43" t="s">
        <v>13</v>
      </c>
      <c r="E560" s="68" t="s">
        <v>1130</v>
      </c>
      <c r="F560" s="69">
        <v>50000</v>
      </c>
      <c r="G560" s="69">
        <v>25000</v>
      </c>
      <c r="H560" s="69">
        <v>25000</v>
      </c>
      <c r="I560" s="69"/>
      <c r="J560" s="68" t="s">
        <v>1131</v>
      </c>
      <c r="K560" s="39">
        <v>2019</v>
      </c>
      <c r="L560" s="68" t="s">
        <v>1123</v>
      </c>
      <c r="M560" s="69" t="s">
        <v>262</v>
      </c>
      <c r="N560" s="61"/>
    </row>
    <row r="561" spans="2:14" ht="37.5" x14ac:dyDescent="0.3">
      <c r="B561" s="75" t="s">
        <v>1112</v>
      </c>
      <c r="C561" s="101" t="s">
        <v>1113</v>
      </c>
      <c r="D561" s="43" t="s">
        <v>13</v>
      </c>
      <c r="E561" s="68" t="s">
        <v>1132</v>
      </c>
      <c r="F561" s="69">
        <v>50000</v>
      </c>
      <c r="G561" s="69">
        <v>25000</v>
      </c>
      <c r="H561" s="69">
        <v>25000</v>
      </c>
      <c r="I561" s="69"/>
      <c r="J561" s="68" t="s">
        <v>1133</v>
      </c>
      <c r="K561" s="39">
        <v>2019</v>
      </c>
      <c r="L561" s="68" t="s">
        <v>1123</v>
      </c>
      <c r="M561" s="69" t="s">
        <v>262</v>
      </c>
      <c r="N561" s="61"/>
    </row>
    <row r="562" spans="2:14" ht="37.5" x14ac:dyDescent="0.3">
      <c r="B562" s="75" t="s">
        <v>1112</v>
      </c>
      <c r="C562" s="101" t="s">
        <v>1113</v>
      </c>
      <c r="D562" s="43" t="s">
        <v>13</v>
      </c>
      <c r="E562" s="68" t="s">
        <v>1134</v>
      </c>
      <c r="F562" s="69">
        <v>82938</v>
      </c>
      <c r="G562" s="69">
        <v>82938</v>
      </c>
      <c r="H562" s="69"/>
      <c r="I562" s="69"/>
      <c r="J562" s="68" t="s">
        <v>1135</v>
      </c>
      <c r="K562" s="39">
        <v>2020</v>
      </c>
      <c r="L562" s="68" t="s">
        <v>1123</v>
      </c>
      <c r="M562" s="69" t="s">
        <v>262</v>
      </c>
      <c r="N562" s="61"/>
    </row>
    <row r="563" spans="2:14" ht="56.25" x14ac:dyDescent="0.3">
      <c r="B563" s="75" t="s">
        <v>1112</v>
      </c>
      <c r="C563" s="101" t="s">
        <v>1113</v>
      </c>
      <c r="D563" s="43" t="s">
        <v>13</v>
      </c>
      <c r="E563" s="68" t="s">
        <v>1136</v>
      </c>
      <c r="F563" s="69">
        <v>500000</v>
      </c>
      <c r="G563" s="69">
        <v>250000</v>
      </c>
      <c r="H563" s="69">
        <v>250000</v>
      </c>
      <c r="I563" s="69"/>
      <c r="J563" s="68" t="s">
        <v>1137</v>
      </c>
      <c r="K563" s="39">
        <v>2019</v>
      </c>
      <c r="L563" s="68" t="s">
        <v>1123</v>
      </c>
      <c r="M563" s="69" t="s">
        <v>262</v>
      </c>
      <c r="N563" s="61"/>
    </row>
    <row r="564" spans="2:14" ht="112.5" x14ac:dyDescent="0.3">
      <c r="B564" s="75" t="s">
        <v>1112</v>
      </c>
      <c r="C564" s="101" t="s">
        <v>1113</v>
      </c>
      <c r="D564" s="43" t="s">
        <v>13</v>
      </c>
      <c r="E564" s="68" t="s">
        <v>1138</v>
      </c>
      <c r="F564" s="69">
        <v>25461</v>
      </c>
      <c r="G564" s="69">
        <v>25461</v>
      </c>
      <c r="H564" s="69"/>
      <c r="I564" s="69"/>
      <c r="J564" s="68" t="s">
        <v>1139</v>
      </c>
      <c r="K564" s="39">
        <v>2021</v>
      </c>
      <c r="L564" s="68" t="s">
        <v>1123</v>
      </c>
      <c r="M564" s="69" t="s">
        <v>262</v>
      </c>
      <c r="N564" s="61"/>
    </row>
    <row r="565" spans="2:14" ht="93.75" x14ac:dyDescent="0.3">
      <c r="B565" s="75" t="s">
        <v>1112</v>
      </c>
      <c r="C565" s="101" t="s">
        <v>1113</v>
      </c>
      <c r="D565" s="43" t="s">
        <v>13</v>
      </c>
      <c r="E565" s="68" t="s">
        <v>1140</v>
      </c>
      <c r="F565" s="69">
        <v>450000</v>
      </c>
      <c r="G565" s="69">
        <v>225000</v>
      </c>
      <c r="H565" s="69">
        <v>225000</v>
      </c>
      <c r="I565" s="69"/>
      <c r="J565" s="68" t="s">
        <v>1141</v>
      </c>
      <c r="K565" s="39">
        <v>2019</v>
      </c>
      <c r="L565" s="68" t="s">
        <v>1123</v>
      </c>
      <c r="M565" s="69" t="s">
        <v>262</v>
      </c>
      <c r="N565" s="61"/>
    </row>
    <row r="566" spans="2:14" ht="93.75" x14ac:dyDescent="0.3">
      <c r="B566" s="75" t="s">
        <v>1112</v>
      </c>
      <c r="C566" s="101" t="s">
        <v>1113</v>
      </c>
      <c r="D566" s="43" t="s">
        <v>13</v>
      </c>
      <c r="E566" s="68" t="s">
        <v>1142</v>
      </c>
      <c r="F566" s="69">
        <v>450000</v>
      </c>
      <c r="G566" s="69">
        <v>225000</v>
      </c>
      <c r="H566" s="69">
        <v>225000</v>
      </c>
      <c r="I566" s="69"/>
      <c r="J566" s="68" t="s">
        <v>1143</v>
      </c>
      <c r="K566" s="39">
        <v>2019</v>
      </c>
      <c r="L566" s="68" t="s">
        <v>1123</v>
      </c>
      <c r="M566" s="69" t="s">
        <v>262</v>
      </c>
      <c r="N566" s="61"/>
    </row>
    <row r="567" spans="2:14" ht="131.25" x14ac:dyDescent="0.3">
      <c r="B567" s="75" t="s">
        <v>1112</v>
      </c>
      <c r="C567" s="101" t="s">
        <v>1113</v>
      </c>
      <c r="D567" s="43" t="s">
        <v>13</v>
      </c>
      <c r="E567" s="68" t="s">
        <v>1144</v>
      </c>
      <c r="F567" s="69">
        <v>400000</v>
      </c>
      <c r="G567" s="69">
        <v>200000</v>
      </c>
      <c r="H567" s="69">
        <v>200000</v>
      </c>
      <c r="I567" s="69"/>
      <c r="J567" s="68" t="s">
        <v>1145</v>
      </c>
      <c r="K567" s="39">
        <v>2019</v>
      </c>
      <c r="L567" s="68" t="s">
        <v>1123</v>
      </c>
      <c r="M567" s="69" t="s">
        <v>262</v>
      </c>
      <c r="N567" s="61"/>
    </row>
    <row r="568" spans="2:14" ht="37.5" x14ac:dyDescent="0.3">
      <c r="B568" s="75" t="s">
        <v>1112</v>
      </c>
      <c r="C568" s="101" t="s">
        <v>1113</v>
      </c>
      <c r="D568" s="43" t="s">
        <v>13</v>
      </c>
      <c r="E568" s="68"/>
      <c r="F568" s="69"/>
      <c r="G568" s="69"/>
      <c r="H568" s="69"/>
      <c r="I568" s="69"/>
      <c r="J568" s="68"/>
      <c r="K568" s="39"/>
      <c r="L568" s="68"/>
      <c r="M568" s="69" t="s">
        <v>262</v>
      </c>
      <c r="N568" s="61"/>
    </row>
    <row r="569" spans="2:14" ht="37.5" x14ac:dyDescent="0.3">
      <c r="B569" s="75" t="s">
        <v>1112</v>
      </c>
      <c r="C569" s="101" t="s">
        <v>1113</v>
      </c>
      <c r="D569" s="43" t="s">
        <v>13</v>
      </c>
      <c r="E569" s="68" t="s">
        <v>1146</v>
      </c>
      <c r="F569" s="69">
        <v>500000</v>
      </c>
      <c r="G569" s="69">
        <v>500000</v>
      </c>
      <c r="H569" s="69"/>
      <c r="I569" s="69"/>
      <c r="J569" s="68" t="s">
        <v>1147</v>
      </c>
      <c r="K569" s="39">
        <v>2021</v>
      </c>
      <c r="L569" s="68" t="s">
        <v>88</v>
      </c>
      <c r="M569" s="69" t="s">
        <v>262</v>
      </c>
      <c r="N569" s="61"/>
    </row>
    <row r="570" spans="2:14" ht="37.5" x14ac:dyDescent="0.3">
      <c r="B570" s="75" t="s">
        <v>1112</v>
      </c>
      <c r="C570" s="101" t="s">
        <v>1113</v>
      </c>
      <c r="D570" s="43" t="s">
        <v>13</v>
      </c>
      <c r="E570" s="68" t="s">
        <v>1148</v>
      </c>
      <c r="F570" s="69">
        <v>500000</v>
      </c>
      <c r="G570" s="69">
        <v>500000</v>
      </c>
      <c r="H570" s="69"/>
      <c r="I570" s="69"/>
      <c r="J570" s="68" t="s">
        <v>1149</v>
      </c>
      <c r="K570" s="39">
        <v>2023</v>
      </c>
      <c r="L570" s="68" t="s">
        <v>88</v>
      </c>
      <c r="M570" s="69" t="s">
        <v>262</v>
      </c>
      <c r="N570" s="61"/>
    </row>
    <row r="571" spans="2:14" ht="93.75" x14ac:dyDescent="0.3">
      <c r="B571" s="75" t="s">
        <v>1112</v>
      </c>
      <c r="C571" s="101" t="s">
        <v>1113</v>
      </c>
      <c r="D571" s="43" t="s">
        <v>13</v>
      </c>
      <c r="E571" s="68" t="s">
        <v>1150</v>
      </c>
      <c r="F571" s="69">
        <v>10000</v>
      </c>
      <c r="G571" s="69">
        <v>10000</v>
      </c>
      <c r="H571" s="69"/>
      <c r="I571" s="69"/>
      <c r="J571" s="68" t="s">
        <v>1151</v>
      </c>
      <c r="K571" s="39">
        <v>2021</v>
      </c>
      <c r="L571" s="68" t="s">
        <v>88</v>
      </c>
      <c r="M571" s="69" t="s">
        <v>262</v>
      </c>
      <c r="N571" s="61"/>
    </row>
    <row r="572" spans="2:14" ht="112.5" x14ac:dyDescent="0.3">
      <c r="B572" s="75" t="s">
        <v>1112</v>
      </c>
      <c r="C572" s="101" t="s">
        <v>1113</v>
      </c>
      <c r="D572" s="43" t="s">
        <v>13</v>
      </c>
      <c r="E572" s="68" t="s">
        <v>1152</v>
      </c>
      <c r="F572" s="69">
        <v>237400</v>
      </c>
      <c r="G572" s="69"/>
      <c r="H572" s="69"/>
      <c r="I572" s="69">
        <v>237400</v>
      </c>
      <c r="J572" s="68" t="s">
        <v>1153</v>
      </c>
      <c r="K572" s="39">
        <v>2021</v>
      </c>
      <c r="L572" s="68" t="s">
        <v>1154</v>
      </c>
      <c r="M572" s="69" t="s">
        <v>262</v>
      </c>
      <c r="N572" s="61"/>
    </row>
    <row r="573" spans="2:14" ht="37.5" x14ac:dyDescent="0.3">
      <c r="B573" s="75" t="s">
        <v>1112</v>
      </c>
      <c r="C573" s="101" t="s">
        <v>1113</v>
      </c>
      <c r="D573" s="43" t="s">
        <v>13</v>
      </c>
      <c r="E573" s="68" t="s">
        <v>1155</v>
      </c>
      <c r="F573" s="69">
        <v>250000</v>
      </c>
      <c r="G573" s="69"/>
      <c r="H573" s="69"/>
      <c r="I573" s="69">
        <v>250000</v>
      </c>
      <c r="J573" s="68" t="s">
        <v>1156</v>
      </c>
      <c r="K573" s="39">
        <v>2021</v>
      </c>
      <c r="L573" s="68" t="s">
        <v>1154</v>
      </c>
      <c r="M573" s="69" t="s">
        <v>262</v>
      </c>
      <c r="N573" s="61"/>
    </row>
    <row r="574" spans="2:14" ht="37.5" x14ac:dyDescent="0.3">
      <c r="B574" s="75" t="s">
        <v>1112</v>
      </c>
      <c r="C574" s="101" t="s">
        <v>1113</v>
      </c>
      <c r="D574" s="43" t="s">
        <v>13</v>
      </c>
      <c r="E574" s="68" t="s">
        <v>1157</v>
      </c>
      <c r="F574" s="69">
        <v>25000</v>
      </c>
      <c r="G574" s="69">
        <v>25000</v>
      </c>
      <c r="H574" s="69"/>
      <c r="I574" s="69"/>
      <c r="J574" s="68" t="s">
        <v>1158</v>
      </c>
      <c r="K574" s="39">
        <v>2019</v>
      </c>
      <c r="L574" s="68" t="s">
        <v>337</v>
      </c>
      <c r="M574" s="69" t="s">
        <v>262</v>
      </c>
      <c r="N574" s="61"/>
    </row>
    <row r="575" spans="2:14" ht="37.5" x14ac:dyDescent="0.3">
      <c r="B575" s="111" t="s">
        <v>1112</v>
      </c>
      <c r="C575" s="112" t="s">
        <v>1159</v>
      </c>
      <c r="D575" s="43" t="s">
        <v>13</v>
      </c>
      <c r="E575" s="74"/>
      <c r="F575" s="16"/>
      <c r="G575" s="16"/>
      <c r="H575" s="16"/>
      <c r="I575" s="16"/>
      <c r="J575" s="75"/>
      <c r="K575" s="16"/>
      <c r="L575" s="75"/>
      <c r="M575" s="69" t="s">
        <v>262</v>
      </c>
      <c r="N575" s="61"/>
    </row>
    <row r="576" spans="2:14" ht="37.5" x14ac:dyDescent="0.3">
      <c r="B576" s="111" t="s">
        <v>1112</v>
      </c>
      <c r="C576" s="112"/>
      <c r="D576" s="43" t="s">
        <v>13</v>
      </c>
      <c r="E576" s="74"/>
      <c r="F576" s="16"/>
      <c r="G576" s="16"/>
      <c r="H576" s="16"/>
      <c r="I576" s="16"/>
      <c r="J576" s="75"/>
      <c r="K576" s="16"/>
      <c r="L576" s="75"/>
      <c r="M576" s="69" t="s">
        <v>262</v>
      </c>
      <c r="N576" s="61"/>
    </row>
    <row r="577" spans="2:14" ht="37.5" x14ac:dyDescent="0.3">
      <c r="B577" s="111" t="s">
        <v>1112</v>
      </c>
      <c r="C577" s="113"/>
      <c r="D577" s="43" t="s">
        <v>13</v>
      </c>
      <c r="E577" s="74"/>
      <c r="F577" s="16"/>
      <c r="G577" s="16"/>
      <c r="H577" s="16"/>
      <c r="I577" s="16"/>
      <c r="J577" s="75"/>
      <c r="K577" s="16"/>
      <c r="L577" s="75"/>
      <c r="M577" s="69" t="s">
        <v>262</v>
      </c>
      <c r="N577" s="61"/>
    </row>
    <row r="578" spans="2:14" ht="131.25" x14ac:dyDescent="0.3">
      <c r="B578" s="114" t="s">
        <v>1112</v>
      </c>
      <c r="C578" s="101" t="s">
        <v>1160</v>
      </c>
      <c r="D578" s="43" t="s">
        <v>13</v>
      </c>
      <c r="E578" s="68" t="s">
        <v>1161</v>
      </c>
      <c r="F578" s="69">
        <v>110000</v>
      </c>
      <c r="G578" s="69">
        <v>12375</v>
      </c>
      <c r="H578" s="69">
        <v>93500</v>
      </c>
      <c r="I578" s="69">
        <v>4125</v>
      </c>
      <c r="J578" s="68" t="s">
        <v>1162</v>
      </c>
      <c r="K578" s="39">
        <v>2016</v>
      </c>
      <c r="L578" s="68" t="s">
        <v>154</v>
      </c>
      <c r="M578" s="69" t="s">
        <v>262</v>
      </c>
      <c r="N578" s="61"/>
    </row>
    <row r="579" spans="2:14" ht="75" x14ac:dyDescent="0.3">
      <c r="B579" s="114" t="s">
        <v>1112</v>
      </c>
      <c r="C579" s="101" t="s">
        <v>1160</v>
      </c>
      <c r="D579" s="43" t="s">
        <v>13</v>
      </c>
      <c r="E579" s="68" t="s">
        <v>1163</v>
      </c>
      <c r="F579" s="69">
        <v>5000</v>
      </c>
      <c r="G579" s="69">
        <v>5000</v>
      </c>
      <c r="H579" s="69"/>
      <c r="I579" s="69"/>
      <c r="J579" s="68" t="s">
        <v>1164</v>
      </c>
      <c r="K579" s="39">
        <v>2021</v>
      </c>
      <c r="L579" s="68" t="s">
        <v>1165</v>
      </c>
      <c r="M579" s="69" t="s">
        <v>262</v>
      </c>
      <c r="N579" s="61"/>
    </row>
    <row r="580" spans="2:14" ht="37.5" x14ac:dyDescent="0.3">
      <c r="B580" s="115" t="s">
        <v>1112</v>
      </c>
      <c r="C580" s="105" t="s">
        <v>1166</v>
      </c>
      <c r="D580" s="43" t="s">
        <v>13</v>
      </c>
      <c r="E580" s="68" t="s">
        <v>1167</v>
      </c>
      <c r="F580" s="69">
        <v>50000</v>
      </c>
      <c r="G580" s="69">
        <v>50000</v>
      </c>
      <c r="H580" s="69"/>
      <c r="I580" s="69"/>
      <c r="J580" s="68" t="s">
        <v>1168</v>
      </c>
      <c r="K580" s="39">
        <v>2016</v>
      </c>
      <c r="L580" s="68" t="s">
        <v>154</v>
      </c>
      <c r="M580" s="69" t="s">
        <v>262</v>
      </c>
      <c r="N580" s="61"/>
    </row>
    <row r="581" spans="2:14" ht="56.25" x14ac:dyDescent="0.3">
      <c r="B581" s="115" t="s">
        <v>1112</v>
      </c>
      <c r="C581" s="105" t="s">
        <v>1166</v>
      </c>
      <c r="D581" s="43" t="s">
        <v>13</v>
      </c>
      <c r="E581" s="76" t="s">
        <v>1169</v>
      </c>
      <c r="F581" s="77">
        <v>1336490</v>
      </c>
      <c r="G581" s="77">
        <v>1336490</v>
      </c>
      <c r="H581" s="77"/>
      <c r="I581" s="77"/>
      <c r="J581" s="76" t="s">
        <v>1170</v>
      </c>
      <c r="K581" s="78">
        <v>2017</v>
      </c>
      <c r="L581" s="76" t="s">
        <v>1171</v>
      </c>
      <c r="M581" s="69" t="s">
        <v>262</v>
      </c>
      <c r="N581" s="61"/>
    </row>
    <row r="582" spans="2:14" ht="56.25" x14ac:dyDescent="0.3">
      <c r="B582" s="115" t="s">
        <v>1112</v>
      </c>
      <c r="C582" s="105" t="s">
        <v>1166</v>
      </c>
      <c r="D582" s="43" t="s">
        <v>13</v>
      </c>
      <c r="E582" s="76" t="s">
        <v>1172</v>
      </c>
      <c r="F582" s="77">
        <v>1424010</v>
      </c>
      <c r="G582" s="77">
        <v>1424010</v>
      </c>
      <c r="H582" s="77"/>
      <c r="I582" s="77"/>
      <c r="J582" s="76" t="s">
        <v>1173</v>
      </c>
      <c r="K582" s="78">
        <v>2021</v>
      </c>
      <c r="L582" s="76" t="s">
        <v>44</v>
      </c>
      <c r="M582" s="69" t="s">
        <v>262</v>
      </c>
      <c r="N582" s="61"/>
    </row>
    <row r="583" spans="2:14" ht="37.5" x14ac:dyDescent="0.3">
      <c r="B583" s="115" t="s">
        <v>1112</v>
      </c>
      <c r="C583" s="105" t="s">
        <v>1166</v>
      </c>
      <c r="D583" s="43" t="s">
        <v>13</v>
      </c>
      <c r="E583" s="68" t="s">
        <v>1174</v>
      </c>
      <c r="F583" s="69">
        <v>3000000</v>
      </c>
      <c r="G583" s="69">
        <v>3000000</v>
      </c>
      <c r="H583" s="69"/>
      <c r="I583" s="69"/>
      <c r="J583" s="68" t="s">
        <v>1175</v>
      </c>
      <c r="K583" s="39">
        <v>2021</v>
      </c>
      <c r="L583" s="68" t="s">
        <v>174</v>
      </c>
      <c r="M583" s="69" t="s">
        <v>262</v>
      </c>
      <c r="N583" s="61"/>
    </row>
    <row r="584" spans="2:14" ht="37.5" x14ac:dyDescent="0.3">
      <c r="B584" s="115" t="s">
        <v>1112</v>
      </c>
      <c r="C584" s="112" t="s">
        <v>1176</v>
      </c>
      <c r="D584" s="43" t="s">
        <v>13</v>
      </c>
      <c r="E584" s="83"/>
      <c r="F584" s="83"/>
      <c r="G584" s="83"/>
      <c r="H584" s="83"/>
      <c r="I584" s="83"/>
      <c r="J584" s="83"/>
      <c r="K584" s="83"/>
      <c r="L584" s="83"/>
      <c r="M584" s="69" t="s">
        <v>262</v>
      </c>
      <c r="N584" s="61"/>
    </row>
    <row r="585" spans="2:14" x14ac:dyDescent="0.3">
      <c r="B585" s="115" t="s">
        <v>1112</v>
      </c>
      <c r="C585" s="115"/>
      <c r="D585" s="43" t="s">
        <v>13</v>
      </c>
      <c r="E585" s="83"/>
      <c r="F585" s="83"/>
      <c r="G585" s="83"/>
      <c r="H585" s="83"/>
      <c r="I585" s="83"/>
      <c r="J585" s="83"/>
      <c r="K585" s="83"/>
      <c r="L585" s="83"/>
      <c r="M585" s="69" t="s">
        <v>262</v>
      </c>
      <c r="N585" s="61"/>
    </row>
    <row r="586" spans="2:14" x14ac:dyDescent="0.3">
      <c r="B586" s="115" t="s">
        <v>1112</v>
      </c>
      <c r="C586" s="115"/>
      <c r="D586" s="43" t="s">
        <v>13</v>
      </c>
      <c r="E586" s="68"/>
      <c r="F586" s="69"/>
      <c r="G586" s="69"/>
      <c r="H586" s="69"/>
      <c r="I586" s="69"/>
      <c r="J586" s="68"/>
      <c r="K586" s="39"/>
      <c r="L586" s="68"/>
      <c r="M586" s="69" t="s">
        <v>262</v>
      </c>
      <c r="N586" s="61"/>
    </row>
    <row r="587" spans="2:14" ht="112.5" x14ac:dyDescent="0.3">
      <c r="B587" s="103" t="s">
        <v>1112</v>
      </c>
      <c r="C587" s="101" t="s">
        <v>1177</v>
      </c>
      <c r="D587" s="43" t="s">
        <v>13</v>
      </c>
      <c r="E587" s="68" t="s">
        <v>1178</v>
      </c>
      <c r="F587" s="69">
        <v>15000</v>
      </c>
      <c r="G587" s="69">
        <v>15000</v>
      </c>
      <c r="H587" s="69"/>
      <c r="I587" s="69"/>
      <c r="J587" s="68" t="s">
        <v>1179</v>
      </c>
      <c r="K587" s="39">
        <v>2016</v>
      </c>
      <c r="L587" s="68" t="s">
        <v>44</v>
      </c>
      <c r="M587" s="69" t="s">
        <v>262</v>
      </c>
      <c r="N587" s="61"/>
    </row>
    <row r="588" spans="2:14" ht="112.5" x14ac:dyDescent="0.3">
      <c r="B588" s="103" t="s">
        <v>1112</v>
      </c>
      <c r="C588" s="101" t="s">
        <v>1177</v>
      </c>
      <c r="D588" s="43" t="s">
        <v>13</v>
      </c>
      <c r="E588" s="68" t="s">
        <v>1180</v>
      </c>
      <c r="F588" s="69">
        <v>1000000</v>
      </c>
      <c r="G588" s="69">
        <v>1000000</v>
      </c>
      <c r="H588" s="69"/>
      <c r="I588" s="69"/>
      <c r="J588" s="68" t="s">
        <v>1181</v>
      </c>
      <c r="K588" s="39">
        <v>2019</v>
      </c>
      <c r="L588" s="68" t="s">
        <v>44</v>
      </c>
      <c r="M588" s="69" t="s">
        <v>262</v>
      </c>
      <c r="N588" s="61"/>
    </row>
    <row r="589" spans="2:14" ht="112.5" x14ac:dyDescent="0.3">
      <c r="B589" s="103" t="s">
        <v>1112</v>
      </c>
      <c r="C589" s="101" t="s">
        <v>1177</v>
      </c>
      <c r="D589" s="43" t="s">
        <v>13</v>
      </c>
      <c r="E589" s="68" t="s">
        <v>1182</v>
      </c>
      <c r="F589" s="69">
        <v>300000</v>
      </c>
      <c r="G589" s="69">
        <v>300000</v>
      </c>
      <c r="H589" s="69"/>
      <c r="I589" s="69"/>
      <c r="J589" s="68" t="s">
        <v>1183</v>
      </c>
      <c r="K589" s="39">
        <v>2019</v>
      </c>
      <c r="L589" s="68" t="s">
        <v>60</v>
      </c>
      <c r="M589" s="69" t="s">
        <v>262</v>
      </c>
      <c r="N589" s="61"/>
    </row>
    <row r="590" spans="2:14" ht="112.5" x14ac:dyDescent="0.3">
      <c r="B590" s="103" t="s">
        <v>1112</v>
      </c>
      <c r="C590" s="101" t="s">
        <v>1177</v>
      </c>
      <c r="D590" s="43" t="s">
        <v>13</v>
      </c>
      <c r="E590" s="68" t="s">
        <v>1184</v>
      </c>
      <c r="F590" s="69">
        <v>185035</v>
      </c>
      <c r="G590" s="39"/>
      <c r="H590" s="69">
        <v>185035</v>
      </c>
      <c r="I590" s="69"/>
      <c r="J590" s="68" t="s">
        <v>1185</v>
      </c>
      <c r="K590" s="39">
        <v>2017</v>
      </c>
      <c r="L590" s="68" t="s">
        <v>44</v>
      </c>
      <c r="M590" s="69" t="s">
        <v>262</v>
      </c>
      <c r="N590" s="61"/>
    </row>
    <row r="591" spans="2:14" ht="37.5" x14ac:dyDescent="0.3">
      <c r="B591" s="103" t="s">
        <v>1112</v>
      </c>
      <c r="C591" s="113" t="s">
        <v>1186</v>
      </c>
      <c r="D591" s="43" t="s">
        <v>13</v>
      </c>
      <c r="E591" s="36" t="s">
        <v>1187</v>
      </c>
      <c r="F591" s="79">
        <v>3000000</v>
      </c>
      <c r="G591" s="79">
        <v>3000000</v>
      </c>
      <c r="H591" s="79"/>
      <c r="I591" s="79"/>
      <c r="J591" s="36" t="s">
        <v>1188</v>
      </c>
      <c r="K591" s="37">
        <v>2016</v>
      </c>
      <c r="L591" s="36" t="s">
        <v>44</v>
      </c>
      <c r="M591" s="69" t="s">
        <v>262</v>
      </c>
      <c r="N591" s="61"/>
    </row>
    <row r="592" spans="2:14" ht="131.25" x14ac:dyDescent="0.3">
      <c r="B592" s="103" t="s">
        <v>1112</v>
      </c>
      <c r="C592" s="113" t="s">
        <v>1186</v>
      </c>
      <c r="D592" s="43" t="s">
        <v>13</v>
      </c>
      <c r="E592" s="36" t="s">
        <v>1189</v>
      </c>
      <c r="F592" s="79">
        <v>1000000</v>
      </c>
      <c r="G592" s="79">
        <v>1000000</v>
      </c>
      <c r="H592" s="79"/>
      <c r="I592" s="79"/>
      <c r="J592" s="36" t="s">
        <v>1190</v>
      </c>
      <c r="K592" s="37">
        <v>2016</v>
      </c>
      <c r="L592" s="36" t="s">
        <v>224</v>
      </c>
      <c r="M592" s="69" t="s">
        <v>262</v>
      </c>
      <c r="N592" s="61"/>
    </row>
    <row r="593" spans="2:14" ht="93.75" x14ac:dyDescent="0.3">
      <c r="B593" s="103" t="s">
        <v>1112</v>
      </c>
      <c r="C593" s="113" t="s">
        <v>1186</v>
      </c>
      <c r="D593" s="43" t="s">
        <v>13</v>
      </c>
      <c r="E593" s="36" t="s">
        <v>1191</v>
      </c>
      <c r="F593" s="79">
        <v>150000</v>
      </c>
      <c r="G593" s="79">
        <v>50000</v>
      </c>
      <c r="H593" s="79">
        <v>50000</v>
      </c>
      <c r="I593" s="79">
        <v>50000</v>
      </c>
      <c r="J593" s="36" t="s">
        <v>1192</v>
      </c>
      <c r="K593" s="37">
        <v>2021</v>
      </c>
      <c r="L593" s="36" t="s">
        <v>630</v>
      </c>
      <c r="M593" s="69" t="s">
        <v>262</v>
      </c>
      <c r="N593" s="61"/>
    </row>
    <row r="594" spans="2:14" x14ac:dyDescent="0.3">
      <c r="B594" s="103" t="s">
        <v>1112</v>
      </c>
      <c r="C594" s="113" t="s">
        <v>1186</v>
      </c>
      <c r="D594" s="43" t="s">
        <v>13</v>
      </c>
      <c r="E594" s="68"/>
      <c r="F594" s="69"/>
      <c r="G594" s="69"/>
      <c r="H594" s="69"/>
      <c r="I594" s="69"/>
      <c r="J594" s="68"/>
      <c r="K594" s="39"/>
      <c r="L594" s="69"/>
      <c r="M594" s="69" t="s">
        <v>262</v>
      </c>
      <c r="N594" s="61"/>
    </row>
    <row r="595" spans="2:14" ht="56.25" x14ac:dyDescent="0.3">
      <c r="B595" s="103" t="s">
        <v>1112</v>
      </c>
      <c r="C595" s="113" t="s">
        <v>1186</v>
      </c>
      <c r="D595" s="43" t="s">
        <v>13</v>
      </c>
      <c r="E595" s="76" t="s">
        <v>1193</v>
      </c>
      <c r="F595" s="77">
        <v>10000</v>
      </c>
      <c r="G595" s="77">
        <v>10000</v>
      </c>
      <c r="H595" s="77"/>
      <c r="I595" s="77"/>
      <c r="J595" s="76" t="s">
        <v>1194</v>
      </c>
      <c r="K595" s="78">
        <v>2021</v>
      </c>
      <c r="L595" s="76" t="s">
        <v>44</v>
      </c>
      <c r="M595" s="69" t="s">
        <v>262</v>
      </c>
      <c r="N595" s="61"/>
    </row>
    <row r="596" spans="2:14" ht="93.75" x14ac:dyDescent="0.3">
      <c r="B596" s="103" t="s">
        <v>1112</v>
      </c>
      <c r="C596" s="113" t="s">
        <v>1186</v>
      </c>
      <c r="D596" s="43" t="s">
        <v>13</v>
      </c>
      <c r="E596" s="68" t="s">
        <v>1195</v>
      </c>
      <c r="F596" s="69">
        <v>100000</v>
      </c>
      <c r="G596" s="69">
        <v>100000</v>
      </c>
      <c r="H596" s="69"/>
      <c r="I596" s="69"/>
      <c r="J596" s="68" t="s">
        <v>1196</v>
      </c>
      <c r="K596" s="39">
        <v>2016</v>
      </c>
      <c r="L596" s="68" t="s">
        <v>154</v>
      </c>
      <c r="M596" s="69" t="s">
        <v>262</v>
      </c>
      <c r="N596" s="61"/>
    </row>
    <row r="597" spans="2:14" ht="187.5" x14ac:dyDescent="0.3">
      <c r="B597" s="103" t="s">
        <v>1112</v>
      </c>
      <c r="C597" s="113" t="s">
        <v>1186</v>
      </c>
      <c r="D597" s="43" t="s">
        <v>13</v>
      </c>
      <c r="E597" s="68" t="s">
        <v>1197</v>
      </c>
      <c r="F597" s="69">
        <v>800000</v>
      </c>
      <c r="G597" s="69">
        <v>800000</v>
      </c>
      <c r="H597" s="69"/>
      <c r="I597" s="69"/>
      <c r="J597" s="68" t="s">
        <v>1198</v>
      </c>
      <c r="K597" s="39">
        <v>2019</v>
      </c>
      <c r="L597" s="68" t="s">
        <v>1199</v>
      </c>
      <c r="M597" s="69" t="s">
        <v>262</v>
      </c>
      <c r="N597" s="61"/>
    </row>
    <row r="598" spans="2:14" ht="131.25" x14ac:dyDescent="0.3">
      <c r="B598" s="103" t="s">
        <v>1112</v>
      </c>
      <c r="C598" s="113" t="s">
        <v>1186</v>
      </c>
      <c r="D598" s="43" t="s">
        <v>13</v>
      </c>
      <c r="E598" s="68" t="s">
        <v>1200</v>
      </c>
      <c r="F598" s="69">
        <v>65000</v>
      </c>
      <c r="G598" s="69">
        <v>65000</v>
      </c>
      <c r="H598" s="39"/>
      <c r="I598" s="39"/>
      <c r="J598" s="68" t="s">
        <v>1201</v>
      </c>
      <c r="K598" s="39">
        <v>2017</v>
      </c>
      <c r="L598" s="68" t="s">
        <v>154</v>
      </c>
      <c r="M598" s="69" t="s">
        <v>262</v>
      </c>
      <c r="N598" s="61"/>
    </row>
    <row r="599" spans="2:14" ht="37.5" x14ac:dyDescent="0.3">
      <c r="B599" s="103" t="s">
        <v>1112</v>
      </c>
      <c r="C599" s="113" t="s">
        <v>1186</v>
      </c>
      <c r="D599" s="43" t="s">
        <v>13</v>
      </c>
      <c r="E599" s="68" t="s">
        <v>1202</v>
      </c>
      <c r="F599" s="69">
        <v>120000</v>
      </c>
      <c r="G599" s="69">
        <v>120000</v>
      </c>
      <c r="H599" s="69"/>
      <c r="I599" s="69"/>
      <c r="J599" s="68" t="s">
        <v>1203</v>
      </c>
      <c r="K599" s="39">
        <v>2018</v>
      </c>
      <c r="L599" s="68" t="s">
        <v>154</v>
      </c>
      <c r="M599" s="69" t="s">
        <v>262</v>
      </c>
      <c r="N599" s="61"/>
    </row>
    <row r="600" spans="2:14" ht="93.75" x14ac:dyDescent="0.3">
      <c r="B600" s="103" t="s">
        <v>1112</v>
      </c>
      <c r="C600" s="113" t="s">
        <v>1186</v>
      </c>
      <c r="D600" s="43" t="s">
        <v>13</v>
      </c>
      <c r="E600" s="68" t="s">
        <v>1204</v>
      </c>
      <c r="F600" s="69">
        <v>250000</v>
      </c>
      <c r="G600" s="69">
        <v>250000</v>
      </c>
      <c r="H600" s="69"/>
      <c r="I600" s="69"/>
      <c r="J600" s="68" t="s">
        <v>1205</v>
      </c>
      <c r="K600" s="39">
        <v>2018</v>
      </c>
      <c r="L600" s="68" t="s">
        <v>154</v>
      </c>
      <c r="M600" s="69" t="s">
        <v>262</v>
      </c>
      <c r="N600" s="61"/>
    </row>
    <row r="601" spans="2:14" ht="75" x14ac:dyDescent="0.3">
      <c r="B601" s="103" t="s">
        <v>1112</v>
      </c>
      <c r="C601" s="113" t="s">
        <v>1186</v>
      </c>
      <c r="D601" s="43" t="s">
        <v>13</v>
      </c>
      <c r="E601" s="68" t="s">
        <v>1206</v>
      </c>
      <c r="F601" s="69">
        <v>150000</v>
      </c>
      <c r="G601" s="69">
        <v>150000</v>
      </c>
      <c r="H601" s="69"/>
      <c r="I601" s="69"/>
      <c r="J601" s="68" t="s">
        <v>1207</v>
      </c>
      <c r="K601" s="39">
        <v>2018</v>
      </c>
      <c r="L601" s="68" t="s">
        <v>154</v>
      </c>
      <c r="M601" s="69" t="s">
        <v>262</v>
      </c>
      <c r="N601" s="61"/>
    </row>
    <row r="602" spans="2:14" ht="93.75" x14ac:dyDescent="0.3">
      <c r="B602" s="103" t="s">
        <v>1112</v>
      </c>
      <c r="C602" s="113" t="s">
        <v>1186</v>
      </c>
      <c r="D602" s="43" t="s">
        <v>13</v>
      </c>
      <c r="E602" s="68" t="s">
        <v>1208</v>
      </c>
      <c r="F602" s="69">
        <v>150000</v>
      </c>
      <c r="G602" s="69">
        <v>150000</v>
      </c>
      <c r="H602" s="69"/>
      <c r="I602" s="69"/>
      <c r="J602" s="68" t="s">
        <v>1209</v>
      </c>
      <c r="K602" s="39">
        <v>2019</v>
      </c>
      <c r="L602" s="68" t="s">
        <v>154</v>
      </c>
      <c r="M602" s="69" t="s">
        <v>262</v>
      </c>
      <c r="N602" s="61"/>
    </row>
    <row r="603" spans="2:14" ht="75" x14ac:dyDescent="0.3">
      <c r="B603" s="103" t="s">
        <v>1112</v>
      </c>
      <c r="C603" s="113" t="s">
        <v>1186</v>
      </c>
      <c r="D603" s="43" t="s">
        <v>13</v>
      </c>
      <c r="E603" s="68" t="s">
        <v>1210</v>
      </c>
      <c r="F603" s="69">
        <v>150000</v>
      </c>
      <c r="G603" s="69">
        <v>150000</v>
      </c>
      <c r="H603" s="69"/>
      <c r="I603" s="69"/>
      <c r="J603" s="68" t="s">
        <v>1211</v>
      </c>
      <c r="K603" s="39">
        <v>2019</v>
      </c>
      <c r="L603" s="68" t="s">
        <v>154</v>
      </c>
      <c r="M603" s="69" t="s">
        <v>262</v>
      </c>
      <c r="N603" s="61"/>
    </row>
    <row r="604" spans="2:14" ht="112.5" x14ac:dyDescent="0.3">
      <c r="B604" s="103" t="s">
        <v>1112</v>
      </c>
      <c r="C604" s="113" t="s">
        <v>1186</v>
      </c>
      <c r="D604" s="43" t="s">
        <v>13</v>
      </c>
      <c r="E604" s="68" t="s">
        <v>1212</v>
      </c>
      <c r="F604" s="69">
        <v>300000</v>
      </c>
      <c r="G604" s="69">
        <v>300000</v>
      </c>
      <c r="H604" s="69"/>
      <c r="I604" s="69"/>
      <c r="J604" s="68" t="s">
        <v>1213</v>
      </c>
      <c r="K604" s="39">
        <v>2019</v>
      </c>
      <c r="L604" s="68" t="s">
        <v>154</v>
      </c>
      <c r="M604" s="69" t="s">
        <v>262</v>
      </c>
      <c r="N604" s="61"/>
    </row>
    <row r="605" spans="2:14" ht="37.5" x14ac:dyDescent="0.3">
      <c r="B605" s="103" t="s">
        <v>1112</v>
      </c>
      <c r="C605" s="113" t="s">
        <v>1186</v>
      </c>
      <c r="D605" s="43" t="s">
        <v>13</v>
      </c>
      <c r="E605" s="68" t="s">
        <v>1214</v>
      </c>
      <c r="F605" s="69">
        <v>1000000</v>
      </c>
      <c r="G605" s="69">
        <v>70000</v>
      </c>
      <c r="H605" s="69">
        <v>300000</v>
      </c>
      <c r="I605" s="69">
        <v>630000</v>
      </c>
      <c r="J605" s="68" t="s">
        <v>1215</v>
      </c>
      <c r="K605" s="39">
        <v>2019</v>
      </c>
      <c r="L605" s="68" t="s">
        <v>154</v>
      </c>
      <c r="M605" s="69" t="s">
        <v>262</v>
      </c>
      <c r="N605" s="61"/>
    </row>
    <row r="606" spans="2:14" ht="168.75" x14ac:dyDescent="0.3">
      <c r="B606" s="103" t="s">
        <v>1112</v>
      </c>
      <c r="C606" s="113" t="s">
        <v>1186</v>
      </c>
      <c r="D606" s="43" t="s">
        <v>13</v>
      </c>
      <c r="E606" s="68" t="s">
        <v>1216</v>
      </c>
      <c r="F606" s="69">
        <v>1000000</v>
      </c>
      <c r="G606" s="69">
        <v>150000</v>
      </c>
      <c r="H606" s="69">
        <v>850000</v>
      </c>
      <c r="I606" s="69"/>
      <c r="J606" s="68" t="s">
        <v>1217</v>
      </c>
      <c r="K606" s="39">
        <v>2023</v>
      </c>
      <c r="L606" s="68" t="s">
        <v>1218</v>
      </c>
      <c r="M606" s="69" t="s">
        <v>262</v>
      </c>
      <c r="N606" s="61"/>
    </row>
    <row r="607" spans="2:14" x14ac:dyDescent="0.3">
      <c r="B607" s="103" t="s">
        <v>1112</v>
      </c>
      <c r="C607" s="113" t="s">
        <v>1186</v>
      </c>
      <c r="D607" s="43" t="s">
        <v>13</v>
      </c>
      <c r="E607" s="68" t="s">
        <v>1219</v>
      </c>
      <c r="F607" s="69">
        <v>1000000</v>
      </c>
      <c r="G607" s="69">
        <v>150000</v>
      </c>
      <c r="H607" s="69"/>
      <c r="I607" s="69">
        <v>89000</v>
      </c>
      <c r="J607" s="68" t="s">
        <v>1220</v>
      </c>
      <c r="K607" s="39">
        <v>2019</v>
      </c>
      <c r="L607" s="68" t="s">
        <v>154</v>
      </c>
      <c r="M607" s="69" t="s">
        <v>262</v>
      </c>
      <c r="N607" s="61"/>
    </row>
    <row r="608" spans="2:14" ht="37.5" x14ac:dyDescent="0.3">
      <c r="B608" s="103" t="s">
        <v>1112</v>
      </c>
      <c r="C608" s="113" t="s">
        <v>1186</v>
      </c>
      <c r="D608" s="43" t="s">
        <v>13</v>
      </c>
      <c r="E608" s="68" t="s">
        <v>1221</v>
      </c>
      <c r="F608" s="69">
        <v>60000</v>
      </c>
      <c r="G608" s="69">
        <v>60000</v>
      </c>
      <c r="H608" s="69"/>
      <c r="I608" s="69"/>
      <c r="J608" s="68" t="s">
        <v>1222</v>
      </c>
      <c r="K608" s="39">
        <v>2020</v>
      </c>
      <c r="L608" s="68" t="s">
        <v>154</v>
      </c>
      <c r="M608" s="69" t="s">
        <v>262</v>
      </c>
      <c r="N608" s="61"/>
    </row>
    <row r="609" spans="2:14" ht="37.5" x14ac:dyDescent="0.3">
      <c r="B609" s="103" t="s">
        <v>1112</v>
      </c>
      <c r="C609" s="113" t="s">
        <v>1186</v>
      </c>
      <c r="D609" s="43" t="s">
        <v>13</v>
      </c>
      <c r="E609" s="68" t="s">
        <v>1223</v>
      </c>
      <c r="F609" s="69">
        <v>400000</v>
      </c>
      <c r="G609" s="69">
        <v>400000</v>
      </c>
      <c r="H609" s="69"/>
      <c r="I609" s="69"/>
      <c r="J609" s="68" t="s">
        <v>1224</v>
      </c>
      <c r="K609" s="39">
        <v>2020</v>
      </c>
      <c r="L609" s="68" t="s">
        <v>154</v>
      </c>
      <c r="M609" s="69" t="s">
        <v>262</v>
      </c>
      <c r="N609" s="61"/>
    </row>
    <row r="610" spans="2:14" ht="75" x14ac:dyDescent="0.3">
      <c r="B610" s="103" t="s">
        <v>1112</v>
      </c>
      <c r="C610" s="113" t="s">
        <v>1186</v>
      </c>
      <c r="D610" s="43" t="s">
        <v>13</v>
      </c>
      <c r="E610" s="68" t="s">
        <v>1225</v>
      </c>
      <c r="F610" s="69">
        <v>200000</v>
      </c>
      <c r="G610" s="69">
        <v>40000</v>
      </c>
      <c r="H610" s="69"/>
      <c r="I610" s="69">
        <v>160000</v>
      </c>
      <c r="J610" s="68" t="s">
        <v>1226</v>
      </c>
      <c r="K610" s="55">
        <v>2020</v>
      </c>
      <c r="L610" s="68" t="s">
        <v>154</v>
      </c>
      <c r="M610" s="69" t="s">
        <v>262</v>
      </c>
      <c r="N610" s="61"/>
    </row>
    <row r="611" spans="2:14" ht="93.75" x14ac:dyDescent="0.3">
      <c r="B611" s="103" t="s">
        <v>1112</v>
      </c>
      <c r="C611" s="113" t="s">
        <v>1186</v>
      </c>
      <c r="D611" s="43" t="s">
        <v>13</v>
      </c>
      <c r="E611" s="68" t="s">
        <v>1227</v>
      </c>
      <c r="F611" s="69">
        <v>50000</v>
      </c>
      <c r="G611" s="69">
        <v>10000</v>
      </c>
      <c r="H611" s="69"/>
      <c r="I611" s="69">
        <v>40000</v>
      </c>
      <c r="J611" s="68" t="s">
        <v>1228</v>
      </c>
      <c r="K611" s="55">
        <v>2020</v>
      </c>
      <c r="L611" s="68" t="s">
        <v>154</v>
      </c>
      <c r="M611" s="69" t="s">
        <v>262</v>
      </c>
      <c r="N611" s="61"/>
    </row>
    <row r="612" spans="2:14" ht="37.5" x14ac:dyDescent="0.3">
      <c r="B612" s="103" t="s">
        <v>1112</v>
      </c>
      <c r="C612" s="113" t="s">
        <v>1186</v>
      </c>
      <c r="D612" s="43" t="s">
        <v>13</v>
      </c>
      <c r="E612" s="68" t="s">
        <v>1229</v>
      </c>
      <c r="F612" s="69">
        <v>25000</v>
      </c>
      <c r="G612" s="69">
        <v>25000</v>
      </c>
      <c r="H612" s="69"/>
      <c r="I612" s="69"/>
      <c r="J612" s="68" t="s">
        <v>1230</v>
      </c>
      <c r="K612" s="55">
        <v>2021</v>
      </c>
      <c r="L612" s="68" t="s">
        <v>154</v>
      </c>
      <c r="M612" s="69" t="s">
        <v>262</v>
      </c>
      <c r="N612" s="61"/>
    </row>
    <row r="613" spans="2:14" ht="93.75" x14ac:dyDescent="0.3">
      <c r="B613" s="103" t="s">
        <v>1112</v>
      </c>
      <c r="C613" s="113" t="s">
        <v>1186</v>
      </c>
      <c r="D613" s="43" t="s">
        <v>13</v>
      </c>
      <c r="E613" s="68" t="s">
        <v>1231</v>
      </c>
      <c r="F613" s="69">
        <v>12500</v>
      </c>
      <c r="G613" s="69">
        <v>12500</v>
      </c>
      <c r="H613" s="69"/>
      <c r="I613" s="69"/>
      <c r="J613" s="68" t="s">
        <v>1232</v>
      </c>
      <c r="K613" s="55">
        <v>2021</v>
      </c>
      <c r="L613" s="68" t="s">
        <v>154</v>
      </c>
      <c r="M613" s="69" t="s">
        <v>262</v>
      </c>
      <c r="N613" s="61"/>
    </row>
    <row r="614" spans="2:14" ht="37.5" x14ac:dyDescent="0.3">
      <c r="B614" s="103" t="s">
        <v>1112</v>
      </c>
      <c r="C614" s="113" t="s">
        <v>1186</v>
      </c>
      <c r="D614" s="43" t="s">
        <v>13</v>
      </c>
      <c r="E614" s="68" t="s">
        <v>1233</v>
      </c>
      <c r="F614" s="69">
        <v>5000</v>
      </c>
      <c r="G614" s="69"/>
      <c r="H614" s="69">
        <v>5000</v>
      </c>
      <c r="I614" s="69"/>
      <c r="J614" s="68" t="s">
        <v>1234</v>
      </c>
      <c r="K614" s="55">
        <v>2020</v>
      </c>
      <c r="L614" s="68" t="s">
        <v>44</v>
      </c>
      <c r="M614" s="69" t="s">
        <v>262</v>
      </c>
      <c r="N614" s="61"/>
    </row>
    <row r="615" spans="2:14" ht="37.5" x14ac:dyDescent="0.3">
      <c r="B615" s="103" t="s">
        <v>1112</v>
      </c>
      <c r="C615" s="113" t="s">
        <v>1186</v>
      </c>
      <c r="D615" s="43" t="s">
        <v>13</v>
      </c>
      <c r="E615" s="68" t="s">
        <v>1235</v>
      </c>
      <c r="F615" s="69">
        <v>22000</v>
      </c>
      <c r="G615" s="69">
        <v>8800</v>
      </c>
      <c r="H615" s="69">
        <v>13200</v>
      </c>
      <c r="I615" s="69"/>
      <c r="J615" s="68" t="s">
        <v>1236</v>
      </c>
      <c r="K615" s="39">
        <v>2017</v>
      </c>
      <c r="L615" s="68" t="s">
        <v>1237</v>
      </c>
      <c r="M615" s="69" t="s">
        <v>262</v>
      </c>
      <c r="N615" s="61"/>
    </row>
    <row r="616" spans="2:14" ht="56.25" x14ac:dyDescent="0.3">
      <c r="B616" s="103" t="s">
        <v>1112</v>
      </c>
      <c r="C616" s="113" t="s">
        <v>1186</v>
      </c>
      <c r="D616" s="43" t="s">
        <v>13</v>
      </c>
      <c r="E616" s="68" t="s">
        <v>1238</v>
      </c>
      <c r="F616" s="77">
        <v>5000</v>
      </c>
      <c r="G616" s="77">
        <v>5000</v>
      </c>
      <c r="H616" s="77"/>
      <c r="I616" s="78"/>
      <c r="J616" s="68" t="s">
        <v>1239</v>
      </c>
      <c r="K616" s="39">
        <v>2021</v>
      </c>
      <c r="L616" s="68" t="s">
        <v>224</v>
      </c>
      <c r="M616" s="69" t="s">
        <v>262</v>
      </c>
      <c r="N616" s="61"/>
    </row>
    <row r="617" spans="2:14" ht="37.5" x14ac:dyDescent="0.3">
      <c r="B617" s="103" t="s">
        <v>1112</v>
      </c>
      <c r="C617" s="113" t="s">
        <v>1186</v>
      </c>
      <c r="D617" s="43" t="s">
        <v>13</v>
      </c>
      <c r="E617" s="68" t="s">
        <v>1240</v>
      </c>
      <c r="F617" s="69">
        <v>1000</v>
      </c>
      <c r="G617" s="69">
        <v>1000</v>
      </c>
      <c r="H617" s="69"/>
      <c r="I617" s="69"/>
      <c r="J617" s="68" t="s">
        <v>1241</v>
      </c>
      <c r="K617" s="39">
        <v>2019</v>
      </c>
      <c r="L617" s="68" t="s">
        <v>174</v>
      </c>
      <c r="M617" s="69" t="s">
        <v>262</v>
      </c>
      <c r="N617" s="61"/>
    </row>
    <row r="618" spans="2:14" ht="37.5" x14ac:dyDescent="0.3">
      <c r="B618" s="103" t="s">
        <v>1112</v>
      </c>
      <c r="C618" s="113" t="s">
        <v>1186</v>
      </c>
      <c r="D618" s="43" t="s">
        <v>13</v>
      </c>
      <c r="E618" s="68" t="s">
        <v>1242</v>
      </c>
      <c r="F618" s="69">
        <v>4000</v>
      </c>
      <c r="G618" s="69">
        <v>4000</v>
      </c>
      <c r="H618" s="69"/>
      <c r="I618" s="69"/>
      <c r="J618" s="68" t="s">
        <v>1243</v>
      </c>
      <c r="K618" s="39">
        <v>2019</v>
      </c>
      <c r="L618" s="68" t="s">
        <v>174</v>
      </c>
      <c r="M618" s="69" t="s">
        <v>262</v>
      </c>
      <c r="N618" s="61"/>
    </row>
    <row r="619" spans="2:14" ht="56.25" x14ac:dyDescent="0.3">
      <c r="B619" s="103" t="s">
        <v>1112</v>
      </c>
      <c r="C619" s="113" t="s">
        <v>1186</v>
      </c>
      <c r="D619" s="43" t="s">
        <v>13</v>
      </c>
      <c r="E619" s="68" t="s">
        <v>1244</v>
      </c>
      <c r="F619" s="69">
        <v>20000</v>
      </c>
      <c r="G619" s="69">
        <v>3800</v>
      </c>
      <c r="H619" s="69">
        <v>16200</v>
      </c>
      <c r="I619" s="69"/>
      <c r="J619" s="68" t="s">
        <v>1245</v>
      </c>
      <c r="K619" s="39">
        <v>2020</v>
      </c>
      <c r="L619" s="68" t="s">
        <v>174</v>
      </c>
      <c r="M619" s="69" t="s">
        <v>262</v>
      </c>
      <c r="N619" s="61"/>
    </row>
    <row r="620" spans="2:14" ht="75" x14ac:dyDescent="0.3">
      <c r="B620" s="103" t="s">
        <v>1112</v>
      </c>
      <c r="C620" s="113" t="s">
        <v>1186</v>
      </c>
      <c r="D620" s="43" t="s">
        <v>13</v>
      </c>
      <c r="E620" s="68" t="s">
        <v>1246</v>
      </c>
      <c r="F620" s="69">
        <v>10000</v>
      </c>
      <c r="G620" s="69">
        <v>10000</v>
      </c>
      <c r="H620" s="69"/>
      <c r="I620" s="69"/>
      <c r="J620" s="68" t="s">
        <v>1247</v>
      </c>
      <c r="K620" s="39">
        <v>2021</v>
      </c>
      <c r="L620" s="68" t="s">
        <v>60</v>
      </c>
      <c r="M620" s="69" t="s">
        <v>262</v>
      </c>
      <c r="N620" s="61"/>
    </row>
    <row r="621" spans="2:14" ht="93.75" x14ac:dyDescent="0.3">
      <c r="B621" s="103" t="s">
        <v>1112</v>
      </c>
      <c r="C621" s="113" t="s">
        <v>1186</v>
      </c>
      <c r="D621" s="43" t="s">
        <v>13</v>
      </c>
      <c r="E621" s="68" t="s">
        <v>1248</v>
      </c>
      <c r="F621" s="69">
        <v>70000</v>
      </c>
      <c r="G621" s="69">
        <v>70000</v>
      </c>
      <c r="H621" s="69"/>
      <c r="I621" s="69"/>
      <c r="J621" s="68" t="s">
        <v>1249</v>
      </c>
      <c r="K621" s="39">
        <v>2020</v>
      </c>
      <c r="L621" s="68" t="s">
        <v>88</v>
      </c>
      <c r="M621" s="69" t="s">
        <v>262</v>
      </c>
      <c r="N621" s="61"/>
    </row>
    <row r="622" spans="2:14" ht="75" x14ac:dyDescent="0.3">
      <c r="B622" s="103" t="s">
        <v>1112</v>
      </c>
      <c r="C622" s="113" t="s">
        <v>1186</v>
      </c>
      <c r="D622" s="43" t="s">
        <v>13</v>
      </c>
      <c r="E622" s="68" t="s">
        <v>1250</v>
      </c>
      <c r="F622" s="69">
        <v>8000</v>
      </c>
      <c r="G622" s="69">
        <v>8000</v>
      </c>
      <c r="H622" s="69"/>
      <c r="I622" s="69">
        <v>7200</v>
      </c>
      <c r="J622" s="68" t="s">
        <v>1251</v>
      </c>
      <c r="K622" s="39">
        <v>2023</v>
      </c>
      <c r="L622" s="68" t="s">
        <v>88</v>
      </c>
      <c r="M622" s="69" t="s">
        <v>262</v>
      </c>
      <c r="N622" s="61"/>
    </row>
    <row r="623" spans="2:14" x14ac:dyDescent="0.3">
      <c r="B623" s="103" t="s">
        <v>1112</v>
      </c>
      <c r="C623" s="113" t="s">
        <v>1186</v>
      </c>
      <c r="D623" s="43" t="s">
        <v>13</v>
      </c>
      <c r="E623" s="68" t="s">
        <v>1252</v>
      </c>
      <c r="F623" s="69">
        <v>50000</v>
      </c>
      <c r="G623" s="69">
        <v>50000</v>
      </c>
      <c r="H623" s="69"/>
      <c r="I623" s="69"/>
      <c r="J623" s="68" t="s">
        <v>1253</v>
      </c>
      <c r="K623" s="39">
        <v>2023</v>
      </c>
      <c r="L623" s="68" t="s">
        <v>88</v>
      </c>
      <c r="M623" s="69" t="s">
        <v>262</v>
      </c>
      <c r="N623" s="61"/>
    </row>
    <row r="624" spans="2:14" ht="75" x14ac:dyDescent="0.3">
      <c r="B624" s="103" t="s">
        <v>1112</v>
      </c>
      <c r="C624" s="113" t="s">
        <v>1186</v>
      </c>
      <c r="D624" s="43" t="s">
        <v>13</v>
      </c>
      <c r="E624" s="68" t="s">
        <v>1254</v>
      </c>
      <c r="F624" s="69">
        <v>5000</v>
      </c>
      <c r="G624" s="69">
        <v>5000</v>
      </c>
      <c r="H624" s="69"/>
      <c r="I624" s="69"/>
      <c r="J624" s="68" t="s">
        <v>1255</v>
      </c>
      <c r="K624" s="39">
        <v>2021</v>
      </c>
      <c r="L624" s="68" t="s">
        <v>88</v>
      </c>
      <c r="M624" s="69" t="s">
        <v>262</v>
      </c>
      <c r="N624" s="61"/>
    </row>
    <row r="625" spans="2:14" ht="37.5" x14ac:dyDescent="0.3">
      <c r="B625" s="103" t="s">
        <v>1112</v>
      </c>
      <c r="C625" s="113" t="s">
        <v>1186</v>
      </c>
      <c r="D625" s="43" t="s">
        <v>13</v>
      </c>
      <c r="E625" s="68" t="s">
        <v>1256</v>
      </c>
      <c r="F625" s="69">
        <v>1600</v>
      </c>
      <c r="G625" s="69">
        <v>1600</v>
      </c>
      <c r="H625" s="69"/>
      <c r="I625" s="69"/>
      <c r="J625" s="68" t="s">
        <v>1257</v>
      </c>
      <c r="K625" s="39">
        <v>2021</v>
      </c>
      <c r="L625" s="68" t="s">
        <v>88</v>
      </c>
      <c r="M625" s="69" t="s">
        <v>262</v>
      </c>
      <c r="N625" s="61"/>
    </row>
    <row r="626" spans="2:14" ht="75" x14ac:dyDescent="0.3">
      <c r="B626" s="103" t="s">
        <v>1112</v>
      </c>
      <c r="C626" s="113" t="s">
        <v>1186</v>
      </c>
      <c r="D626" s="43" t="s">
        <v>13</v>
      </c>
      <c r="E626" s="68" t="s">
        <v>1258</v>
      </c>
      <c r="F626" s="69">
        <v>10000</v>
      </c>
      <c r="G626" s="69">
        <v>10000</v>
      </c>
      <c r="H626" s="69"/>
      <c r="I626" s="69"/>
      <c r="J626" s="68" t="s">
        <v>1259</v>
      </c>
      <c r="K626" s="39">
        <v>2021</v>
      </c>
      <c r="L626" s="68" t="s">
        <v>88</v>
      </c>
      <c r="M626" s="69" t="s">
        <v>262</v>
      </c>
      <c r="N626" s="61"/>
    </row>
    <row r="627" spans="2:14" ht="37.5" x14ac:dyDescent="0.3">
      <c r="B627" s="103" t="s">
        <v>1112</v>
      </c>
      <c r="C627" s="113" t="s">
        <v>1186</v>
      </c>
      <c r="D627" s="43" t="s">
        <v>13</v>
      </c>
      <c r="E627" s="68" t="s">
        <v>1260</v>
      </c>
      <c r="F627" s="69">
        <v>8000</v>
      </c>
      <c r="G627" s="69">
        <v>8000</v>
      </c>
      <c r="H627" s="69"/>
      <c r="I627" s="69"/>
      <c r="J627" s="68" t="s">
        <v>1261</v>
      </c>
      <c r="K627" s="39">
        <v>2023</v>
      </c>
      <c r="L627" s="68" t="s">
        <v>88</v>
      </c>
      <c r="M627" s="69" t="s">
        <v>262</v>
      </c>
      <c r="N627" s="61"/>
    </row>
    <row r="628" spans="2:14" ht="37.5" x14ac:dyDescent="0.3">
      <c r="B628" s="103" t="s">
        <v>1112</v>
      </c>
      <c r="C628" s="113" t="s">
        <v>1186</v>
      </c>
      <c r="D628" s="43" t="s">
        <v>13</v>
      </c>
      <c r="E628" s="68" t="s">
        <v>1262</v>
      </c>
      <c r="F628" s="69">
        <v>4000</v>
      </c>
      <c r="G628" s="69">
        <v>2000</v>
      </c>
      <c r="H628" s="69"/>
      <c r="I628" s="69"/>
      <c r="J628" s="68" t="s">
        <v>1263</v>
      </c>
      <c r="K628" s="39">
        <v>2019</v>
      </c>
      <c r="L628" s="68" t="s">
        <v>326</v>
      </c>
      <c r="M628" s="69" t="s">
        <v>262</v>
      </c>
      <c r="N628" s="61"/>
    </row>
    <row r="629" spans="2:14" ht="56.25" x14ac:dyDescent="0.3">
      <c r="B629" s="103" t="s">
        <v>1112</v>
      </c>
      <c r="C629" s="113" t="s">
        <v>1186</v>
      </c>
      <c r="D629" s="43" t="s">
        <v>13</v>
      </c>
      <c r="E629" s="68" t="s">
        <v>1264</v>
      </c>
      <c r="F629" s="69">
        <v>49000</v>
      </c>
      <c r="G629" s="69">
        <v>49000</v>
      </c>
      <c r="H629" s="69"/>
      <c r="I629" s="69"/>
      <c r="J629" s="68" t="s">
        <v>1265</v>
      </c>
      <c r="K629" s="39">
        <v>2019</v>
      </c>
      <c r="L629" s="68" t="s">
        <v>326</v>
      </c>
      <c r="M629" s="69" t="s">
        <v>262</v>
      </c>
      <c r="N629" s="61"/>
    </row>
    <row r="630" spans="2:14" ht="37.5" x14ac:dyDescent="0.3">
      <c r="B630" s="103" t="s">
        <v>1112</v>
      </c>
      <c r="C630" s="113" t="s">
        <v>1186</v>
      </c>
      <c r="D630" s="43" t="s">
        <v>13</v>
      </c>
      <c r="E630" s="68" t="s">
        <v>1266</v>
      </c>
      <c r="F630" s="69">
        <v>44000</v>
      </c>
      <c r="G630" s="69">
        <v>44000</v>
      </c>
      <c r="H630" s="69"/>
      <c r="I630" s="69"/>
      <c r="J630" s="68" t="s">
        <v>1267</v>
      </c>
      <c r="K630" s="39">
        <v>2020</v>
      </c>
      <c r="L630" s="68" t="s">
        <v>326</v>
      </c>
      <c r="M630" s="69" t="s">
        <v>262</v>
      </c>
      <c r="N630" s="61"/>
    </row>
    <row r="631" spans="2:14" ht="56.25" x14ac:dyDescent="0.3">
      <c r="B631" s="103" t="s">
        <v>1112</v>
      </c>
      <c r="C631" s="113" t="s">
        <v>1186</v>
      </c>
      <c r="D631" s="43" t="s">
        <v>13</v>
      </c>
      <c r="E631" s="68" t="s">
        <v>1268</v>
      </c>
      <c r="F631" s="69">
        <v>70000</v>
      </c>
      <c r="G631" s="69">
        <v>70000</v>
      </c>
      <c r="H631" s="69"/>
      <c r="I631" s="69"/>
      <c r="J631" s="68" t="s">
        <v>1269</v>
      </c>
      <c r="K631" s="39">
        <v>2021</v>
      </c>
      <c r="L631" s="68" t="s">
        <v>326</v>
      </c>
      <c r="M631" s="69" t="s">
        <v>262</v>
      </c>
      <c r="N631" s="61"/>
    </row>
    <row r="632" spans="2:14" ht="93.75" x14ac:dyDescent="0.3">
      <c r="B632" s="103" t="s">
        <v>1112</v>
      </c>
      <c r="C632" s="113" t="s">
        <v>1186</v>
      </c>
      <c r="D632" s="43" t="s">
        <v>13</v>
      </c>
      <c r="E632" s="68" t="s">
        <v>1270</v>
      </c>
      <c r="F632" s="69">
        <v>40000</v>
      </c>
      <c r="G632" s="69">
        <v>4000</v>
      </c>
      <c r="H632" s="69">
        <v>36000</v>
      </c>
      <c r="I632" s="69"/>
      <c r="J632" s="68" t="s">
        <v>1271</v>
      </c>
      <c r="K632" s="39">
        <v>2020</v>
      </c>
      <c r="L632" s="68" t="s">
        <v>337</v>
      </c>
      <c r="M632" s="69" t="s">
        <v>262</v>
      </c>
      <c r="N632" s="61"/>
    </row>
    <row r="633" spans="2:14" x14ac:dyDescent="0.3">
      <c r="B633" s="103" t="s">
        <v>1112</v>
      </c>
      <c r="C633" s="113" t="s">
        <v>1186</v>
      </c>
      <c r="D633" s="43" t="s">
        <v>13</v>
      </c>
      <c r="E633" s="68" t="s">
        <v>1272</v>
      </c>
      <c r="F633" s="69">
        <v>10000</v>
      </c>
      <c r="G633" s="69">
        <v>10000</v>
      </c>
      <c r="H633" s="69"/>
      <c r="I633" s="69"/>
      <c r="J633" s="68" t="s">
        <v>1273</v>
      </c>
      <c r="K633" s="39">
        <v>2019</v>
      </c>
      <c r="L633" s="68" t="s">
        <v>337</v>
      </c>
      <c r="M633" s="69" t="s">
        <v>262</v>
      </c>
      <c r="N633" s="61"/>
    </row>
    <row r="634" spans="2:14" ht="112.5" x14ac:dyDescent="0.3">
      <c r="B634" s="103" t="s">
        <v>1112</v>
      </c>
      <c r="C634" s="113" t="s">
        <v>1186</v>
      </c>
      <c r="D634" s="43" t="s">
        <v>13</v>
      </c>
      <c r="E634" s="68" t="s">
        <v>1274</v>
      </c>
      <c r="F634" s="69">
        <v>50000</v>
      </c>
      <c r="G634" s="69">
        <v>50000</v>
      </c>
      <c r="H634" s="69"/>
      <c r="I634" s="69"/>
      <c r="J634" s="68" t="s">
        <v>1275</v>
      </c>
      <c r="K634" s="39">
        <v>2019</v>
      </c>
      <c r="L634" s="68" t="s">
        <v>337</v>
      </c>
      <c r="M634" s="69" t="s">
        <v>262</v>
      </c>
      <c r="N634" s="61"/>
    </row>
    <row r="635" spans="2:14" ht="93.75" x14ac:dyDescent="0.3">
      <c r="B635" s="103" t="s">
        <v>1112</v>
      </c>
      <c r="C635" s="113" t="s">
        <v>1186</v>
      </c>
      <c r="D635" s="43" t="s">
        <v>13</v>
      </c>
      <c r="E635" s="68" t="s">
        <v>1276</v>
      </c>
      <c r="F635" s="69">
        <v>70000</v>
      </c>
      <c r="G635" s="69">
        <v>70000</v>
      </c>
      <c r="H635" s="69"/>
      <c r="I635" s="69"/>
      <c r="J635" s="68" t="s">
        <v>1277</v>
      </c>
      <c r="K635" s="39">
        <v>2019</v>
      </c>
      <c r="L635" s="68" t="s">
        <v>337</v>
      </c>
      <c r="M635" s="69" t="s">
        <v>262</v>
      </c>
      <c r="N635" s="61"/>
    </row>
    <row r="636" spans="2:14" ht="37.5" x14ac:dyDescent="0.3">
      <c r="B636" s="103" t="s">
        <v>1112</v>
      </c>
      <c r="C636" s="113" t="s">
        <v>1186</v>
      </c>
      <c r="D636" s="43" t="s">
        <v>13</v>
      </c>
      <c r="E636" s="68" t="s">
        <v>1278</v>
      </c>
      <c r="F636" s="69">
        <v>15000</v>
      </c>
      <c r="G636" s="69">
        <v>15000</v>
      </c>
      <c r="H636" s="69"/>
      <c r="I636" s="69"/>
      <c r="J636" s="68" t="s">
        <v>1279</v>
      </c>
      <c r="K636" s="39">
        <v>2019</v>
      </c>
      <c r="L636" s="68" t="s">
        <v>337</v>
      </c>
      <c r="M636" s="69" t="s">
        <v>262</v>
      </c>
      <c r="N636" s="61"/>
    </row>
    <row r="637" spans="2:14" ht="37.5" x14ac:dyDescent="0.3">
      <c r="B637" s="103" t="s">
        <v>1112</v>
      </c>
      <c r="C637" s="113" t="s">
        <v>1186</v>
      </c>
      <c r="D637" s="43" t="s">
        <v>13</v>
      </c>
      <c r="E637" s="68" t="s">
        <v>1280</v>
      </c>
      <c r="F637" s="69">
        <v>10000</v>
      </c>
      <c r="G637" s="69">
        <v>10000</v>
      </c>
      <c r="H637" s="69"/>
      <c r="I637" s="69"/>
      <c r="J637" s="68" t="s">
        <v>1281</v>
      </c>
      <c r="K637" s="39">
        <v>2019</v>
      </c>
      <c r="L637" s="68" t="s">
        <v>337</v>
      </c>
      <c r="M637" s="69" t="s">
        <v>262</v>
      </c>
      <c r="N637" s="61"/>
    </row>
    <row r="638" spans="2:14" ht="56.25" x14ac:dyDescent="0.3">
      <c r="B638" s="115" t="s">
        <v>1282</v>
      </c>
      <c r="C638" s="112" t="s">
        <v>1283</v>
      </c>
      <c r="D638" s="43" t="s">
        <v>13</v>
      </c>
      <c r="E638" s="68"/>
      <c r="F638" s="69"/>
      <c r="G638" s="69"/>
      <c r="H638" s="69"/>
      <c r="I638" s="69"/>
      <c r="J638" s="68"/>
      <c r="K638" s="39"/>
      <c r="L638" s="68"/>
      <c r="M638" s="69" t="s">
        <v>262</v>
      </c>
      <c r="N638" s="61"/>
    </row>
    <row r="639" spans="2:14" ht="93.75" x14ac:dyDescent="0.3">
      <c r="B639" s="115" t="s">
        <v>1282</v>
      </c>
      <c r="C639" s="105" t="s">
        <v>1284</v>
      </c>
      <c r="D639" s="43" t="s">
        <v>13</v>
      </c>
      <c r="E639" s="68" t="s">
        <v>1285</v>
      </c>
      <c r="F639" s="80">
        <v>862550.39</v>
      </c>
      <c r="G639" s="80">
        <v>97036.92037500006</v>
      </c>
      <c r="H639" s="80">
        <v>733167.83</v>
      </c>
      <c r="I639" s="80">
        <v>32345.639625</v>
      </c>
      <c r="J639" s="68" t="s">
        <v>1286</v>
      </c>
      <c r="K639" s="39">
        <v>2020</v>
      </c>
      <c r="L639" s="68" t="s">
        <v>44</v>
      </c>
      <c r="M639" s="69" t="s">
        <v>262</v>
      </c>
      <c r="N639" s="61"/>
    </row>
    <row r="640" spans="2:14" ht="150" x14ac:dyDescent="0.3">
      <c r="B640" s="115" t="s">
        <v>1282</v>
      </c>
      <c r="C640" s="105" t="s">
        <v>1284</v>
      </c>
      <c r="D640" s="43" t="s">
        <v>13</v>
      </c>
      <c r="E640" s="68" t="s">
        <v>1287</v>
      </c>
      <c r="F640" s="69">
        <v>1200000</v>
      </c>
      <c r="G640" s="69">
        <v>135000</v>
      </c>
      <c r="H640" s="69">
        <v>1020000</v>
      </c>
      <c r="I640" s="69">
        <v>45000</v>
      </c>
      <c r="J640" s="68" t="s">
        <v>1288</v>
      </c>
      <c r="K640" s="39">
        <v>2020</v>
      </c>
      <c r="L640" s="68" t="s">
        <v>44</v>
      </c>
      <c r="M640" s="69" t="s">
        <v>262</v>
      </c>
      <c r="N640" s="61"/>
    </row>
    <row r="641" spans="2:14" ht="168.75" x14ac:dyDescent="0.3">
      <c r="B641" s="115" t="s">
        <v>1282</v>
      </c>
      <c r="C641" s="105" t="s">
        <v>1284</v>
      </c>
      <c r="D641" s="43" t="s">
        <v>13</v>
      </c>
      <c r="E641" s="68" t="s">
        <v>1289</v>
      </c>
      <c r="F641" s="69">
        <v>700000</v>
      </c>
      <c r="G641" s="69">
        <v>128750</v>
      </c>
      <c r="H641" s="69">
        <v>547113</v>
      </c>
      <c r="I641" s="69">
        <v>24137</v>
      </c>
      <c r="J641" s="68" t="s">
        <v>1290</v>
      </c>
      <c r="K641" s="39">
        <v>2019</v>
      </c>
      <c r="L641" s="68" t="s">
        <v>44</v>
      </c>
      <c r="M641" s="69" t="s">
        <v>262</v>
      </c>
      <c r="N641" s="61"/>
    </row>
    <row r="642" spans="2:14" ht="112.5" x14ac:dyDescent="0.3">
      <c r="B642" s="115" t="s">
        <v>1282</v>
      </c>
      <c r="C642" s="105" t="s">
        <v>1284</v>
      </c>
      <c r="D642" s="43" t="s">
        <v>13</v>
      </c>
      <c r="E642" s="68" t="s">
        <v>1291</v>
      </c>
      <c r="F642" s="69">
        <v>1500000</v>
      </c>
      <c r="G642" s="69">
        <v>168750</v>
      </c>
      <c r="H642" s="69">
        <v>1275000</v>
      </c>
      <c r="I642" s="69">
        <v>56250</v>
      </c>
      <c r="J642" s="68" t="s">
        <v>1292</v>
      </c>
      <c r="K642" s="39">
        <v>2020</v>
      </c>
      <c r="L642" s="68" t="s">
        <v>44</v>
      </c>
      <c r="M642" s="69" t="s">
        <v>262</v>
      </c>
      <c r="N642" s="61"/>
    </row>
    <row r="643" spans="2:14" ht="93.75" x14ac:dyDescent="0.3">
      <c r="B643" s="115" t="s">
        <v>1282</v>
      </c>
      <c r="C643" s="105" t="s">
        <v>1284</v>
      </c>
      <c r="D643" s="43" t="s">
        <v>13</v>
      </c>
      <c r="E643" s="68" t="s">
        <v>1293</v>
      </c>
      <c r="F643" s="69">
        <v>344971.58</v>
      </c>
      <c r="G643" s="69">
        <v>38809.30999999999</v>
      </c>
      <c r="H643" s="69">
        <v>293225.84000000003</v>
      </c>
      <c r="I643" s="69">
        <v>12936.43</v>
      </c>
      <c r="J643" s="68" t="s">
        <v>1294</v>
      </c>
      <c r="K643" s="39">
        <v>2020</v>
      </c>
      <c r="L643" s="68" t="s">
        <v>44</v>
      </c>
      <c r="M643" s="69" t="s">
        <v>262</v>
      </c>
      <c r="N643" s="61"/>
    </row>
    <row r="644" spans="2:14" ht="112.5" x14ac:dyDescent="0.3">
      <c r="B644" s="115" t="s">
        <v>1282</v>
      </c>
      <c r="C644" s="105" t="s">
        <v>1284</v>
      </c>
      <c r="D644" s="43" t="s">
        <v>13</v>
      </c>
      <c r="E644" s="68" t="s">
        <v>1295</v>
      </c>
      <c r="F644" s="69">
        <v>5655713</v>
      </c>
      <c r="G644" s="69">
        <v>636267.71250000014</v>
      </c>
      <c r="H644" s="69">
        <v>4807356.05</v>
      </c>
      <c r="I644" s="69">
        <v>212089.23749999999</v>
      </c>
      <c r="J644" s="68" t="s">
        <v>1296</v>
      </c>
      <c r="K644" s="39">
        <v>2020</v>
      </c>
      <c r="L644" s="68" t="s">
        <v>44</v>
      </c>
      <c r="M644" s="69" t="s">
        <v>262</v>
      </c>
      <c r="N644" s="61"/>
    </row>
    <row r="645" spans="2:14" ht="131.25" x14ac:dyDescent="0.3">
      <c r="B645" s="115" t="s">
        <v>1282</v>
      </c>
      <c r="C645" s="105" t="s">
        <v>1284</v>
      </c>
      <c r="D645" s="43" t="s">
        <v>13</v>
      </c>
      <c r="E645" s="68" t="s">
        <v>1297</v>
      </c>
      <c r="F645" s="69">
        <v>5655713</v>
      </c>
      <c r="G645" s="69">
        <v>636267.71250000014</v>
      </c>
      <c r="H645" s="69">
        <v>4807356.05</v>
      </c>
      <c r="I645" s="69">
        <v>212089.23749999999</v>
      </c>
      <c r="J645" s="68" t="s">
        <v>1298</v>
      </c>
      <c r="K645" s="39">
        <v>2020</v>
      </c>
      <c r="L645" s="68" t="s">
        <v>44</v>
      </c>
      <c r="M645" s="69" t="s">
        <v>262</v>
      </c>
      <c r="N645" s="61"/>
    </row>
    <row r="646" spans="2:14" ht="93.75" x14ac:dyDescent="0.3">
      <c r="B646" s="115" t="s">
        <v>1282</v>
      </c>
      <c r="C646" s="105" t="s">
        <v>1284</v>
      </c>
      <c r="D646" s="43" t="s">
        <v>13</v>
      </c>
      <c r="E646" s="68" t="s">
        <v>1299</v>
      </c>
      <c r="F646" s="69">
        <v>539718</v>
      </c>
      <c r="G646" s="69">
        <v>60718.275000000009</v>
      </c>
      <c r="H646" s="69">
        <v>458760.3</v>
      </c>
      <c r="I646" s="69">
        <v>20239.424999999999</v>
      </c>
      <c r="J646" s="68" t="s">
        <v>1300</v>
      </c>
      <c r="K646" s="39">
        <v>2020</v>
      </c>
      <c r="L646" s="68" t="s">
        <v>44</v>
      </c>
      <c r="M646" s="69" t="s">
        <v>262</v>
      </c>
      <c r="N646" s="61"/>
    </row>
    <row r="647" spans="2:14" ht="56.25" x14ac:dyDescent="0.3">
      <c r="B647" s="115" t="s">
        <v>1282</v>
      </c>
      <c r="C647" s="105" t="s">
        <v>1284</v>
      </c>
      <c r="D647" s="43" t="s">
        <v>13</v>
      </c>
      <c r="E647" s="68" t="s">
        <v>1301</v>
      </c>
      <c r="F647" s="69">
        <v>500000</v>
      </c>
      <c r="G647" s="69">
        <v>250000</v>
      </c>
      <c r="H647" s="69">
        <v>250000</v>
      </c>
      <c r="I647" s="69"/>
      <c r="J647" s="68" t="s">
        <v>1302</v>
      </c>
      <c r="K647" s="39">
        <v>2021</v>
      </c>
      <c r="L647" s="68" t="s">
        <v>44</v>
      </c>
      <c r="M647" s="69" t="s">
        <v>262</v>
      </c>
      <c r="N647" s="61"/>
    </row>
    <row r="648" spans="2:14" ht="75" x14ac:dyDescent="0.3">
      <c r="B648" s="115" t="s">
        <v>1282</v>
      </c>
      <c r="C648" s="105" t="s">
        <v>1284</v>
      </c>
      <c r="D648" s="43" t="s">
        <v>13</v>
      </c>
      <c r="E648" s="68" t="s">
        <v>1303</v>
      </c>
      <c r="F648" s="69">
        <v>400000</v>
      </c>
      <c r="G648" s="69">
        <v>40000</v>
      </c>
      <c r="H648" s="69"/>
      <c r="I648" s="69">
        <v>360000</v>
      </c>
      <c r="J648" s="68" t="s">
        <v>1304</v>
      </c>
      <c r="K648" s="39">
        <v>2016</v>
      </c>
      <c r="L648" s="68" t="s">
        <v>1123</v>
      </c>
      <c r="M648" s="69" t="s">
        <v>262</v>
      </c>
      <c r="N648" s="61"/>
    </row>
    <row r="649" spans="2:14" ht="37.5" x14ac:dyDescent="0.3">
      <c r="B649" s="115" t="s">
        <v>1282</v>
      </c>
      <c r="C649" s="105" t="s">
        <v>1305</v>
      </c>
      <c r="D649" s="43" t="s">
        <v>13</v>
      </c>
      <c r="E649" s="68" t="s">
        <v>1306</v>
      </c>
      <c r="F649" s="69">
        <v>7000</v>
      </c>
      <c r="G649" s="69">
        <v>7000</v>
      </c>
      <c r="H649" s="69"/>
      <c r="I649" s="69">
        <v>7000</v>
      </c>
      <c r="J649" s="68" t="s">
        <v>1307</v>
      </c>
      <c r="K649" s="39">
        <v>2022</v>
      </c>
      <c r="L649" s="68" t="s">
        <v>466</v>
      </c>
      <c r="M649" s="69" t="s">
        <v>262</v>
      </c>
      <c r="N649" s="61"/>
    </row>
    <row r="650" spans="2:14" ht="150" x14ac:dyDescent="0.3">
      <c r="B650" s="115" t="s">
        <v>1282</v>
      </c>
      <c r="C650" s="105" t="s">
        <v>1305</v>
      </c>
      <c r="D650" s="43" t="s">
        <v>13</v>
      </c>
      <c r="E650" s="68" t="s">
        <v>1308</v>
      </c>
      <c r="F650" s="69">
        <v>80000</v>
      </c>
      <c r="G650" s="69">
        <v>80000</v>
      </c>
      <c r="H650" s="69"/>
      <c r="I650" s="69"/>
      <c r="J650" s="68" t="s">
        <v>1309</v>
      </c>
      <c r="K650" s="39">
        <v>2022</v>
      </c>
      <c r="L650" s="68" t="s">
        <v>1310</v>
      </c>
      <c r="M650" s="69" t="s">
        <v>262</v>
      </c>
      <c r="N650" s="61"/>
    </row>
    <row r="651" spans="2:14" ht="300" x14ac:dyDescent="0.3">
      <c r="B651" s="115" t="s">
        <v>1282</v>
      </c>
      <c r="C651" s="105" t="s">
        <v>1305</v>
      </c>
      <c r="D651" s="43" t="s">
        <v>13</v>
      </c>
      <c r="E651" s="68" t="s">
        <v>1311</v>
      </c>
      <c r="F651" s="69">
        <v>40000</v>
      </c>
      <c r="G651" s="69">
        <v>6000</v>
      </c>
      <c r="H651" s="69"/>
      <c r="I651" s="69">
        <v>34000</v>
      </c>
      <c r="J651" s="68" t="s">
        <v>1312</v>
      </c>
      <c r="K651" s="39">
        <v>2022</v>
      </c>
      <c r="L651" s="68" t="s">
        <v>1310</v>
      </c>
      <c r="M651" s="69" t="s">
        <v>262</v>
      </c>
      <c r="N651" s="61"/>
    </row>
    <row r="652" spans="2:14" ht="356.25" x14ac:dyDescent="0.3">
      <c r="B652" s="115" t="s">
        <v>1282</v>
      </c>
      <c r="C652" s="105" t="s">
        <v>1305</v>
      </c>
      <c r="D652" s="43" t="s">
        <v>13</v>
      </c>
      <c r="E652" s="68" t="s">
        <v>1313</v>
      </c>
      <c r="F652" s="69">
        <v>200000</v>
      </c>
      <c r="G652" s="69">
        <v>40000</v>
      </c>
      <c r="H652" s="69"/>
      <c r="I652" s="69">
        <v>160000</v>
      </c>
      <c r="J652" s="68" t="s">
        <v>1314</v>
      </c>
      <c r="K652" s="39">
        <v>2017</v>
      </c>
      <c r="L652" s="68" t="s">
        <v>1310</v>
      </c>
      <c r="M652" s="69" t="s">
        <v>262</v>
      </c>
      <c r="N652" s="61"/>
    </row>
    <row r="653" spans="2:14" ht="150" x14ac:dyDescent="0.3">
      <c r="B653" s="115" t="s">
        <v>1282</v>
      </c>
      <c r="C653" s="105" t="s">
        <v>1305</v>
      </c>
      <c r="D653" s="43" t="s">
        <v>13</v>
      </c>
      <c r="E653" s="68" t="s">
        <v>1315</v>
      </c>
      <c r="F653" s="73">
        <v>18000</v>
      </c>
      <c r="G653" s="73">
        <v>18000</v>
      </c>
      <c r="H653" s="55"/>
      <c r="I653" s="55"/>
      <c r="J653" s="68" t="s">
        <v>1316</v>
      </c>
      <c r="K653" s="55">
        <v>2021</v>
      </c>
      <c r="L653" s="68" t="s">
        <v>1310</v>
      </c>
      <c r="M653" s="69" t="s">
        <v>262</v>
      </c>
      <c r="N653" s="61"/>
    </row>
    <row r="654" spans="2:14" ht="168.75" x14ac:dyDescent="0.3">
      <c r="B654" s="115" t="s">
        <v>1282</v>
      </c>
      <c r="C654" s="105" t="s">
        <v>1305</v>
      </c>
      <c r="D654" s="43" t="s">
        <v>13</v>
      </c>
      <c r="E654" s="68" t="s">
        <v>1317</v>
      </c>
      <c r="F654" s="69">
        <v>100000</v>
      </c>
      <c r="G654" s="69">
        <v>50000</v>
      </c>
      <c r="H654" s="69">
        <v>50000</v>
      </c>
      <c r="I654" s="69"/>
      <c r="J654" s="68" t="s">
        <v>1318</v>
      </c>
      <c r="K654" s="39">
        <v>2022</v>
      </c>
      <c r="L654" s="68" t="s">
        <v>630</v>
      </c>
      <c r="M654" s="69" t="s">
        <v>262</v>
      </c>
      <c r="N654" s="61"/>
    </row>
    <row r="655" spans="2:14" ht="37.5" x14ac:dyDescent="0.3">
      <c r="B655" s="115" t="s">
        <v>1282</v>
      </c>
      <c r="C655" s="105" t="s">
        <v>1305</v>
      </c>
      <c r="D655" s="43" t="s">
        <v>13</v>
      </c>
      <c r="E655" s="81" t="s">
        <v>1319</v>
      </c>
      <c r="F655" s="69">
        <v>18000</v>
      </c>
      <c r="G655" s="73">
        <v>9000</v>
      </c>
      <c r="H655" s="55"/>
      <c r="I655" s="55">
        <v>9000</v>
      </c>
      <c r="J655" s="68" t="s">
        <v>1320</v>
      </c>
      <c r="K655" s="55">
        <v>2018</v>
      </c>
      <c r="L655" s="68" t="s">
        <v>1310</v>
      </c>
      <c r="M655" s="69" t="s">
        <v>262</v>
      </c>
      <c r="N655" s="61"/>
    </row>
    <row r="656" spans="2:14" ht="60.75" x14ac:dyDescent="0.3">
      <c r="B656" s="115" t="s">
        <v>1282</v>
      </c>
      <c r="C656" s="105" t="s">
        <v>1284</v>
      </c>
      <c r="D656" s="43" t="s">
        <v>13</v>
      </c>
      <c r="E656" s="82" t="s">
        <v>1321</v>
      </c>
      <c r="F656" s="82">
        <v>30000</v>
      </c>
      <c r="G656" s="82">
        <v>5000</v>
      </c>
      <c r="H656" s="82">
        <v>25000</v>
      </c>
      <c r="I656" s="82"/>
      <c r="J656" s="82" t="s">
        <v>1322</v>
      </c>
      <c r="K656" s="82">
        <v>2021</v>
      </c>
      <c r="L656" s="82" t="s">
        <v>1323</v>
      </c>
      <c r="M656" s="83" t="s">
        <v>23</v>
      </c>
      <c r="N656" s="61"/>
    </row>
    <row r="657" spans="2:14" ht="37.5" x14ac:dyDescent="0.3">
      <c r="B657" s="115" t="s">
        <v>1282</v>
      </c>
      <c r="C657" s="105" t="s">
        <v>1305</v>
      </c>
      <c r="D657" s="43" t="s">
        <v>13</v>
      </c>
      <c r="E657" s="82" t="s">
        <v>1324</v>
      </c>
      <c r="F657" s="82">
        <v>2500</v>
      </c>
      <c r="G657" s="82">
        <v>2500</v>
      </c>
      <c r="H657" s="82"/>
      <c r="I657" s="82"/>
      <c r="J657" s="82" t="s">
        <v>1325</v>
      </c>
      <c r="K657" s="82">
        <v>2021</v>
      </c>
      <c r="L657" s="82" t="s">
        <v>1326</v>
      </c>
      <c r="M657" s="83" t="s">
        <v>23</v>
      </c>
      <c r="N657" s="61"/>
    </row>
    <row r="658" spans="2:14" ht="60.75" x14ac:dyDescent="0.3">
      <c r="B658" s="115" t="s">
        <v>1282</v>
      </c>
      <c r="C658" s="105" t="s">
        <v>1305</v>
      </c>
      <c r="D658" s="43" t="s">
        <v>13</v>
      </c>
      <c r="E658" s="82" t="s">
        <v>1327</v>
      </c>
      <c r="F658" s="82">
        <v>1500000</v>
      </c>
      <c r="G658" s="82"/>
      <c r="H658" s="82"/>
      <c r="I658" s="82"/>
      <c r="J658" s="82" t="s">
        <v>1328</v>
      </c>
      <c r="K658" s="82">
        <v>2021</v>
      </c>
      <c r="L658" s="82"/>
      <c r="M658" s="83" t="s">
        <v>23</v>
      </c>
      <c r="N658" s="61"/>
    </row>
    <row r="659" spans="2:14" ht="81" x14ac:dyDescent="0.3">
      <c r="B659" s="115" t="s">
        <v>1282</v>
      </c>
      <c r="C659" s="105" t="s">
        <v>1305</v>
      </c>
      <c r="D659" s="43" t="s">
        <v>13</v>
      </c>
      <c r="E659" s="82" t="s">
        <v>1329</v>
      </c>
      <c r="F659" s="82">
        <v>12100</v>
      </c>
      <c r="G659" s="82"/>
      <c r="H659" s="82"/>
      <c r="I659" s="82"/>
      <c r="J659" s="82" t="s">
        <v>1330</v>
      </c>
      <c r="K659" s="82">
        <v>2021</v>
      </c>
      <c r="L659" s="82" t="s">
        <v>123</v>
      </c>
      <c r="M659" s="83" t="s">
        <v>23</v>
      </c>
      <c r="N659" s="61"/>
    </row>
    <row r="660" spans="2:14" ht="162" x14ac:dyDescent="0.3">
      <c r="B660" s="115" t="s">
        <v>1282</v>
      </c>
      <c r="C660" s="105" t="s">
        <v>1305</v>
      </c>
      <c r="D660" s="43" t="s">
        <v>13</v>
      </c>
      <c r="E660" s="82" t="s">
        <v>507</v>
      </c>
      <c r="F660" s="82">
        <v>1500000</v>
      </c>
      <c r="G660" s="82">
        <v>1500000</v>
      </c>
      <c r="H660" s="82"/>
      <c r="I660" s="82"/>
      <c r="J660" s="82" t="s">
        <v>508</v>
      </c>
      <c r="K660" s="82">
        <v>2022</v>
      </c>
      <c r="L660" s="82" t="s">
        <v>1331</v>
      </c>
      <c r="M660" s="83" t="s">
        <v>23</v>
      </c>
      <c r="N660" s="61"/>
    </row>
    <row r="661" spans="2:14" ht="60.75" x14ac:dyDescent="0.3">
      <c r="B661" s="108" t="s">
        <v>1112</v>
      </c>
      <c r="C661" s="113" t="s">
        <v>1186</v>
      </c>
      <c r="D661" s="43" t="s">
        <v>13</v>
      </c>
      <c r="E661" s="82" t="s">
        <v>505</v>
      </c>
      <c r="F661" s="82">
        <v>100000</v>
      </c>
      <c r="G661" s="82">
        <v>100000</v>
      </c>
      <c r="H661" s="82"/>
      <c r="I661" s="82"/>
      <c r="J661" s="82" t="s">
        <v>506</v>
      </c>
      <c r="K661" s="82">
        <v>2022</v>
      </c>
      <c r="L661" s="82" t="s">
        <v>1332</v>
      </c>
      <c r="M661" s="83" t="s">
        <v>23</v>
      </c>
      <c r="N661" s="61"/>
    </row>
    <row r="662" spans="2:14" ht="40.5" x14ac:dyDescent="0.3">
      <c r="B662" s="108" t="s">
        <v>1112</v>
      </c>
      <c r="C662" s="116" t="s">
        <v>1166</v>
      </c>
      <c r="D662" s="43" t="s">
        <v>13</v>
      </c>
      <c r="E662" s="82" t="s">
        <v>1333</v>
      </c>
      <c r="F662" s="82">
        <v>6000</v>
      </c>
      <c r="G662" s="82">
        <v>6000</v>
      </c>
      <c r="H662" s="82"/>
      <c r="I662" s="82"/>
      <c r="J662" s="82" t="s">
        <v>1334</v>
      </c>
      <c r="K662" s="82">
        <v>2021</v>
      </c>
      <c r="L662" s="82" t="s">
        <v>1335</v>
      </c>
      <c r="M662" s="83" t="s">
        <v>23</v>
      </c>
      <c r="N662" s="61"/>
    </row>
    <row r="663" spans="2:14" ht="60.75" x14ac:dyDescent="0.3">
      <c r="B663" s="108" t="s">
        <v>1112</v>
      </c>
      <c r="C663" s="105" t="s">
        <v>1113</v>
      </c>
      <c r="D663" s="43" t="s">
        <v>13</v>
      </c>
      <c r="E663" s="82" t="s">
        <v>1336</v>
      </c>
      <c r="F663" s="82">
        <v>100000</v>
      </c>
      <c r="G663" s="82">
        <v>100000</v>
      </c>
      <c r="H663" s="82"/>
      <c r="I663" s="82"/>
      <c r="J663" s="82" t="s">
        <v>1337</v>
      </c>
      <c r="K663" s="82">
        <v>2019</v>
      </c>
      <c r="L663" s="82" t="s">
        <v>1335</v>
      </c>
      <c r="M663" s="83" t="s">
        <v>23</v>
      </c>
      <c r="N663" s="61"/>
    </row>
    <row r="664" spans="2:14" ht="40.5" x14ac:dyDescent="0.3">
      <c r="B664" s="108" t="s">
        <v>1112</v>
      </c>
      <c r="C664" s="105" t="s">
        <v>1113</v>
      </c>
      <c r="D664" s="43" t="s">
        <v>13</v>
      </c>
      <c r="E664" s="82" t="s">
        <v>1338</v>
      </c>
      <c r="F664" s="82">
        <v>290000</v>
      </c>
      <c r="G664" s="82">
        <v>290000</v>
      </c>
      <c r="H664" s="82"/>
      <c r="I664" s="82"/>
      <c r="J664" s="82" t="s">
        <v>1339</v>
      </c>
      <c r="K664" s="82">
        <v>2021</v>
      </c>
      <c r="L664" s="82" t="s">
        <v>1340</v>
      </c>
      <c r="M664" s="83" t="s">
        <v>23</v>
      </c>
      <c r="N664" s="61"/>
    </row>
    <row r="665" spans="2:14" ht="40.5" x14ac:dyDescent="0.3">
      <c r="B665" s="108" t="s">
        <v>1112</v>
      </c>
      <c r="C665" s="113" t="s">
        <v>1186</v>
      </c>
      <c r="D665" s="43" t="s">
        <v>13</v>
      </c>
      <c r="E665" s="82" t="s">
        <v>1341</v>
      </c>
      <c r="F665" s="82">
        <v>50000</v>
      </c>
      <c r="G665" s="82">
        <v>50000</v>
      </c>
      <c r="H665" s="82"/>
      <c r="I665" s="82"/>
      <c r="J665" s="82" t="s">
        <v>1342</v>
      </c>
      <c r="K665" s="82">
        <v>2022</v>
      </c>
      <c r="L665" s="82" t="s">
        <v>532</v>
      </c>
      <c r="M665" s="83" t="s">
        <v>23</v>
      </c>
      <c r="N665" s="61"/>
    </row>
    <row r="666" spans="2:14" ht="81" x14ac:dyDescent="0.3">
      <c r="B666" s="108" t="s">
        <v>1112</v>
      </c>
      <c r="C666" s="113" t="s">
        <v>1186</v>
      </c>
      <c r="D666" s="43" t="s">
        <v>13</v>
      </c>
      <c r="E666" s="82" t="s">
        <v>1343</v>
      </c>
      <c r="F666" s="82">
        <v>10000</v>
      </c>
      <c r="G666" s="82">
        <v>10000</v>
      </c>
      <c r="H666" s="82"/>
      <c r="I666" s="82"/>
      <c r="J666" s="82" t="s">
        <v>1344</v>
      </c>
      <c r="K666" s="82">
        <v>2021</v>
      </c>
      <c r="L666" s="82" t="s">
        <v>1100</v>
      </c>
      <c r="M666" s="83" t="s">
        <v>23</v>
      </c>
      <c r="N666" s="61"/>
    </row>
    <row r="667" spans="2:14" ht="60.75" x14ac:dyDescent="0.3">
      <c r="B667" s="108" t="s">
        <v>1112</v>
      </c>
      <c r="C667" s="105" t="s">
        <v>1176</v>
      </c>
      <c r="D667" s="43" t="s">
        <v>13</v>
      </c>
      <c r="E667" s="82" t="s">
        <v>1345</v>
      </c>
      <c r="F667" s="82">
        <v>6400</v>
      </c>
      <c r="G667" s="82"/>
      <c r="H667" s="82"/>
      <c r="I667" s="82">
        <v>6400</v>
      </c>
      <c r="J667" s="82" t="s">
        <v>1346</v>
      </c>
      <c r="K667" s="82">
        <v>2019</v>
      </c>
      <c r="L667" s="82" t="s">
        <v>44</v>
      </c>
      <c r="M667" s="83" t="s">
        <v>23</v>
      </c>
      <c r="N667" s="61"/>
    </row>
    <row r="668" spans="2:14" ht="40.5" x14ac:dyDescent="0.3">
      <c r="B668" s="108" t="s">
        <v>1112</v>
      </c>
      <c r="C668" s="105" t="s">
        <v>1176</v>
      </c>
      <c r="D668" s="43" t="s">
        <v>13</v>
      </c>
      <c r="E668" s="82" t="s">
        <v>1347</v>
      </c>
      <c r="F668" s="82">
        <v>2000</v>
      </c>
      <c r="G668" s="82">
        <v>2000</v>
      </c>
      <c r="H668" s="82"/>
      <c r="I668" s="82"/>
      <c r="J668" s="82" t="s">
        <v>1348</v>
      </c>
      <c r="K668" s="82">
        <v>2021</v>
      </c>
      <c r="L668" s="82" t="s">
        <v>1349</v>
      </c>
      <c r="M668" s="83" t="s">
        <v>23</v>
      </c>
      <c r="N668" s="61"/>
    </row>
    <row r="669" spans="2:14" ht="37.5" x14ac:dyDescent="0.3">
      <c r="B669" s="115" t="s">
        <v>1350</v>
      </c>
      <c r="C669" s="115" t="s">
        <v>1351</v>
      </c>
      <c r="D669" s="43" t="s">
        <v>13</v>
      </c>
      <c r="E669" s="84" t="s">
        <v>1352</v>
      </c>
      <c r="F669" s="85" t="s">
        <v>1353</v>
      </c>
      <c r="G669" s="85"/>
      <c r="H669" s="55"/>
      <c r="I669" s="55"/>
      <c r="J669" s="83"/>
      <c r="K669" s="86" t="s">
        <v>689</v>
      </c>
      <c r="L669" s="85" t="s">
        <v>1354</v>
      </c>
      <c r="M669" s="55" t="s">
        <v>271</v>
      </c>
      <c r="N669" s="61"/>
    </row>
    <row r="670" spans="2:14" ht="37.5" x14ac:dyDescent="0.3">
      <c r="B670" s="115" t="s">
        <v>1350</v>
      </c>
      <c r="C670" s="113" t="s">
        <v>1186</v>
      </c>
      <c r="D670" s="43" t="s">
        <v>13</v>
      </c>
      <c r="E670" s="117" t="s">
        <v>1355</v>
      </c>
      <c r="F670" s="89">
        <v>15000</v>
      </c>
      <c r="G670" s="118"/>
      <c r="H670" s="55"/>
      <c r="I670" s="55"/>
      <c r="J670" s="83"/>
      <c r="K670" s="88" t="s">
        <v>1356</v>
      </c>
      <c r="L670" s="96" t="s">
        <v>1357</v>
      </c>
      <c r="M670" s="55" t="s">
        <v>271</v>
      </c>
      <c r="N670" s="61"/>
    </row>
    <row r="671" spans="2:14" ht="37.5" x14ac:dyDescent="0.3">
      <c r="B671" s="115" t="s">
        <v>1350</v>
      </c>
      <c r="C671" s="105" t="s">
        <v>1113</v>
      </c>
      <c r="D671" s="43" t="s">
        <v>13</v>
      </c>
      <c r="E671" s="117" t="s">
        <v>1358</v>
      </c>
      <c r="F671" s="87">
        <v>1400000</v>
      </c>
      <c r="G671" s="88"/>
      <c r="H671" s="55"/>
      <c r="I671" s="55"/>
      <c r="J671" s="83"/>
      <c r="K671" s="88" t="s">
        <v>1359</v>
      </c>
      <c r="L671" s="88" t="s">
        <v>1354</v>
      </c>
      <c r="M671" s="55" t="s">
        <v>271</v>
      </c>
      <c r="N671" s="61"/>
    </row>
    <row r="672" spans="2:14" ht="37.5" x14ac:dyDescent="0.3">
      <c r="B672" s="115" t="s">
        <v>1350</v>
      </c>
      <c r="C672" s="105" t="s">
        <v>1113</v>
      </c>
      <c r="D672" s="43" t="s">
        <v>13</v>
      </c>
      <c r="E672" s="117" t="s">
        <v>1360</v>
      </c>
      <c r="F672" s="89">
        <v>200000</v>
      </c>
      <c r="G672" s="88"/>
      <c r="H672" s="55"/>
      <c r="I672" s="55"/>
      <c r="J672" s="83"/>
      <c r="K672" s="88" t="s">
        <v>1361</v>
      </c>
      <c r="L672" s="95" t="s">
        <v>1357</v>
      </c>
      <c r="M672" s="55" t="s">
        <v>271</v>
      </c>
      <c r="N672" s="61"/>
    </row>
    <row r="673" spans="2:14" ht="37.5" x14ac:dyDescent="0.3">
      <c r="B673" s="115" t="s">
        <v>1350</v>
      </c>
      <c r="C673" s="105" t="s">
        <v>1113</v>
      </c>
      <c r="D673" s="43" t="s">
        <v>13</v>
      </c>
      <c r="E673" s="119"/>
      <c r="F673" s="119"/>
      <c r="G673" s="86"/>
      <c r="H673" s="55"/>
      <c r="I673" s="55"/>
      <c r="J673" s="83"/>
      <c r="K673" s="119"/>
      <c r="L673" s="119"/>
      <c r="M673" s="55" t="s">
        <v>271</v>
      </c>
      <c r="N673" s="61"/>
    </row>
    <row r="674" spans="2:14" ht="37.5" x14ac:dyDescent="0.3">
      <c r="B674" s="115" t="s">
        <v>1350</v>
      </c>
      <c r="C674" s="105" t="s">
        <v>1113</v>
      </c>
      <c r="D674" s="43" t="s">
        <v>13</v>
      </c>
      <c r="E674" s="117" t="s">
        <v>1362</v>
      </c>
      <c r="F674" s="89">
        <v>950000</v>
      </c>
      <c r="G674" s="88"/>
      <c r="H674" s="55"/>
      <c r="I674" s="55"/>
      <c r="J674" s="83"/>
      <c r="K674" s="88" t="s">
        <v>1359</v>
      </c>
      <c r="L674" s="88" t="s">
        <v>1354</v>
      </c>
      <c r="M674" s="55" t="s">
        <v>271</v>
      </c>
      <c r="N674" s="61"/>
    </row>
    <row r="675" spans="2:14" ht="37.5" x14ac:dyDescent="0.3">
      <c r="B675" s="115" t="s">
        <v>1350</v>
      </c>
      <c r="C675" s="105" t="s">
        <v>1113</v>
      </c>
      <c r="D675" s="43" t="s">
        <v>13</v>
      </c>
      <c r="E675" s="119"/>
      <c r="F675" s="119"/>
      <c r="G675" s="86"/>
      <c r="H675" s="55"/>
      <c r="I675" s="55"/>
      <c r="J675" s="55"/>
      <c r="K675" s="119"/>
      <c r="L675" s="119"/>
      <c r="M675" s="55" t="s">
        <v>271</v>
      </c>
      <c r="N675" s="61"/>
    </row>
    <row r="676" spans="2:14" ht="37.5" x14ac:dyDescent="0.3">
      <c r="B676" s="115" t="s">
        <v>1350</v>
      </c>
      <c r="C676" s="105" t="s">
        <v>1113</v>
      </c>
      <c r="D676" s="43" t="s">
        <v>13</v>
      </c>
      <c r="E676" s="117" t="s">
        <v>1363</v>
      </c>
      <c r="F676" s="87">
        <v>50000</v>
      </c>
      <c r="G676" s="88"/>
      <c r="H676" s="55"/>
      <c r="I676" s="55"/>
      <c r="J676" s="55"/>
      <c r="K676" s="88" t="s">
        <v>1359</v>
      </c>
      <c r="L676" s="88" t="s">
        <v>1354</v>
      </c>
      <c r="M676" s="55" t="s">
        <v>271</v>
      </c>
      <c r="N676" s="61"/>
    </row>
    <row r="677" spans="2:14" ht="37.5" x14ac:dyDescent="0.3">
      <c r="B677" s="115" t="s">
        <v>1350</v>
      </c>
      <c r="C677" s="105" t="s">
        <v>1113</v>
      </c>
      <c r="D677" s="43" t="s">
        <v>13</v>
      </c>
      <c r="E677" s="117" t="s">
        <v>1364</v>
      </c>
      <c r="F677" s="87">
        <v>160000</v>
      </c>
      <c r="G677" s="88"/>
      <c r="H677" s="55"/>
      <c r="I677" s="55"/>
      <c r="J677" s="55"/>
      <c r="K677" s="88" t="s">
        <v>1359</v>
      </c>
      <c r="L677" s="88" t="s">
        <v>1354</v>
      </c>
      <c r="M677" s="55" t="s">
        <v>271</v>
      </c>
      <c r="N677" s="61"/>
    </row>
    <row r="678" spans="2:14" ht="37.5" x14ac:dyDescent="0.3">
      <c r="B678" s="115" t="s">
        <v>1350</v>
      </c>
      <c r="C678" s="105" t="s">
        <v>1113</v>
      </c>
      <c r="D678" s="43" t="s">
        <v>13</v>
      </c>
      <c r="E678" s="117" t="s">
        <v>1365</v>
      </c>
      <c r="F678" s="87">
        <v>780000</v>
      </c>
      <c r="G678" s="88"/>
      <c r="H678" s="55"/>
      <c r="I678" s="55"/>
      <c r="J678" s="55"/>
      <c r="K678" s="88" t="s">
        <v>1359</v>
      </c>
      <c r="L678" s="88" t="s">
        <v>1354</v>
      </c>
      <c r="M678" s="55" t="s">
        <v>271</v>
      </c>
      <c r="N678" s="61"/>
    </row>
    <row r="679" spans="2:14" ht="37.5" x14ac:dyDescent="0.3">
      <c r="B679" s="115" t="s">
        <v>1350</v>
      </c>
      <c r="C679" s="105" t="s">
        <v>1113</v>
      </c>
      <c r="D679" s="43" t="s">
        <v>13</v>
      </c>
      <c r="E679" s="117" t="s">
        <v>1366</v>
      </c>
      <c r="F679" s="87">
        <v>45000</v>
      </c>
      <c r="G679" s="88"/>
      <c r="H679" s="55"/>
      <c r="I679" s="55"/>
      <c r="J679" s="55"/>
      <c r="K679" s="88" t="s">
        <v>1359</v>
      </c>
      <c r="L679" s="88" t="s">
        <v>1354</v>
      </c>
      <c r="M679" s="55" t="s">
        <v>271</v>
      </c>
      <c r="N679" s="61"/>
    </row>
    <row r="680" spans="2:14" ht="75" x14ac:dyDescent="0.3">
      <c r="B680" s="115" t="s">
        <v>1350</v>
      </c>
      <c r="C680" s="105" t="s">
        <v>1113</v>
      </c>
      <c r="D680" s="43" t="s">
        <v>13</v>
      </c>
      <c r="E680" s="84" t="s">
        <v>1367</v>
      </c>
      <c r="F680" s="86" t="s">
        <v>1368</v>
      </c>
      <c r="G680" s="86"/>
      <c r="H680" s="55"/>
      <c r="I680" s="55"/>
      <c r="J680" s="55"/>
      <c r="K680" s="86" t="s">
        <v>689</v>
      </c>
      <c r="L680" s="86" t="s">
        <v>1354</v>
      </c>
      <c r="M680" s="55" t="s">
        <v>271</v>
      </c>
      <c r="N680" s="61"/>
    </row>
    <row r="681" spans="2:14" ht="56.25" x14ac:dyDescent="0.3">
      <c r="B681" s="115" t="s">
        <v>1350</v>
      </c>
      <c r="C681" s="105" t="s">
        <v>1113</v>
      </c>
      <c r="D681" s="43" t="s">
        <v>13</v>
      </c>
      <c r="E681" s="117" t="s">
        <v>1369</v>
      </c>
      <c r="F681" s="87">
        <v>950000</v>
      </c>
      <c r="G681" s="88"/>
      <c r="H681" s="55"/>
      <c r="I681" s="55"/>
      <c r="J681" s="55"/>
      <c r="K681" s="88" t="s">
        <v>1370</v>
      </c>
      <c r="L681" s="88" t="s">
        <v>1354</v>
      </c>
      <c r="M681" s="55" t="s">
        <v>271</v>
      </c>
      <c r="N681" s="61"/>
    </row>
    <row r="682" spans="2:14" ht="37.5" x14ac:dyDescent="0.3">
      <c r="B682" s="115" t="s">
        <v>1350</v>
      </c>
      <c r="C682" s="105" t="s">
        <v>1113</v>
      </c>
      <c r="D682" s="43" t="s">
        <v>13</v>
      </c>
      <c r="E682" s="90" t="s">
        <v>1371</v>
      </c>
      <c r="F682" s="85" t="s">
        <v>1368</v>
      </c>
      <c r="G682" s="86"/>
      <c r="H682" s="55"/>
      <c r="I682" s="55"/>
      <c r="J682" s="55"/>
      <c r="K682" s="85" t="s">
        <v>1372</v>
      </c>
      <c r="L682" s="85" t="s">
        <v>1354</v>
      </c>
      <c r="M682" s="55" t="s">
        <v>271</v>
      </c>
      <c r="N682" s="61"/>
    </row>
    <row r="683" spans="2:14" ht="37.5" x14ac:dyDescent="0.3">
      <c r="B683" s="115" t="s">
        <v>1350</v>
      </c>
      <c r="C683" s="105" t="s">
        <v>1113</v>
      </c>
      <c r="D683" s="43" t="s">
        <v>13</v>
      </c>
      <c r="E683" s="119"/>
      <c r="F683" s="119"/>
      <c r="G683" s="86"/>
      <c r="H683" s="55"/>
      <c r="I683" s="55"/>
      <c r="J683" s="55"/>
      <c r="K683" s="119"/>
      <c r="L683" s="119"/>
      <c r="M683" s="55" t="s">
        <v>271</v>
      </c>
      <c r="N683" s="61"/>
    </row>
    <row r="684" spans="2:14" ht="56.25" x14ac:dyDescent="0.3">
      <c r="B684" s="115" t="s">
        <v>1350</v>
      </c>
      <c r="C684" s="105" t="s">
        <v>1113</v>
      </c>
      <c r="D684" s="43" t="s">
        <v>13</v>
      </c>
      <c r="E684" s="84" t="s">
        <v>1373</v>
      </c>
      <c r="F684" s="86">
        <v>15000</v>
      </c>
      <c r="G684" s="86"/>
      <c r="H684" s="55"/>
      <c r="I684" s="55"/>
      <c r="J684" s="55"/>
      <c r="K684" s="86" t="s">
        <v>689</v>
      </c>
      <c r="L684" s="86" t="s">
        <v>1354</v>
      </c>
      <c r="M684" s="55" t="s">
        <v>271</v>
      </c>
      <c r="N684" s="61"/>
    </row>
    <row r="685" spans="2:14" ht="56.25" x14ac:dyDescent="0.3">
      <c r="B685" s="115" t="s">
        <v>1350</v>
      </c>
      <c r="C685" s="105" t="s">
        <v>1113</v>
      </c>
      <c r="D685" s="43" t="s">
        <v>13</v>
      </c>
      <c r="E685" s="84" t="s">
        <v>1374</v>
      </c>
      <c r="F685" s="86">
        <v>80000</v>
      </c>
      <c r="G685" s="86"/>
      <c r="H685" s="55"/>
      <c r="I685" s="55"/>
      <c r="J685" s="55"/>
      <c r="K685" s="86" t="s">
        <v>689</v>
      </c>
      <c r="L685" s="86" t="s">
        <v>1354</v>
      </c>
      <c r="M685" s="55" t="s">
        <v>271</v>
      </c>
      <c r="N685" s="61"/>
    </row>
    <row r="686" spans="2:14" ht="37.5" x14ac:dyDescent="0.3">
      <c r="B686" s="115" t="s">
        <v>1350</v>
      </c>
      <c r="C686" s="113" t="s">
        <v>1186</v>
      </c>
      <c r="D686" s="43" t="s">
        <v>13</v>
      </c>
      <c r="E686" s="117" t="s">
        <v>1375</v>
      </c>
      <c r="F686" s="87">
        <v>300000</v>
      </c>
      <c r="G686" s="88"/>
      <c r="H686" s="55"/>
      <c r="I686" s="55"/>
      <c r="J686" s="55"/>
      <c r="K686" s="88" t="s">
        <v>1370</v>
      </c>
      <c r="L686" s="95" t="s">
        <v>277</v>
      </c>
      <c r="M686" s="55" t="s">
        <v>271</v>
      </c>
      <c r="N686" s="61"/>
    </row>
    <row r="687" spans="2:14" ht="112.5" x14ac:dyDescent="0.3">
      <c r="B687" s="115" t="s">
        <v>1350</v>
      </c>
      <c r="C687" s="105" t="s">
        <v>1376</v>
      </c>
      <c r="D687" s="43" t="s">
        <v>13</v>
      </c>
      <c r="E687" s="117" t="s">
        <v>1377</v>
      </c>
      <c r="F687" s="87">
        <v>5000</v>
      </c>
      <c r="G687" s="88"/>
      <c r="H687" s="55"/>
      <c r="I687" s="55"/>
      <c r="J687" s="55"/>
      <c r="K687" s="88" t="s">
        <v>1370</v>
      </c>
      <c r="L687" s="95" t="s">
        <v>277</v>
      </c>
      <c r="M687" s="55" t="s">
        <v>271</v>
      </c>
      <c r="N687" s="61"/>
    </row>
    <row r="688" spans="2:14" ht="112.5" x14ac:dyDescent="0.3">
      <c r="B688" s="115" t="s">
        <v>1350</v>
      </c>
      <c r="C688" s="105" t="s">
        <v>1376</v>
      </c>
      <c r="D688" s="43" t="s">
        <v>13</v>
      </c>
      <c r="E688" s="84" t="s">
        <v>1378</v>
      </c>
      <c r="F688" s="91">
        <v>1500000</v>
      </c>
      <c r="G688" s="92"/>
      <c r="H688" s="55"/>
      <c r="I688" s="55"/>
      <c r="J688" s="55"/>
      <c r="K688" s="92" t="s">
        <v>689</v>
      </c>
      <c r="L688" s="92" t="s">
        <v>277</v>
      </c>
      <c r="M688" s="55" t="s">
        <v>271</v>
      </c>
      <c r="N688" s="61"/>
    </row>
    <row r="689" spans="2:14" ht="112.5" x14ac:dyDescent="0.3">
      <c r="B689" s="115" t="s">
        <v>1350</v>
      </c>
      <c r="C689" s="105" t="s">
        <v>1376</v>
      </c>
      <c r="D689" s="43" t="s">
        <v>13</v>
      </c>
      <c r="E689" s="84" t="s">
        <v>1379</v>
      </c>
      <c r="F689" s="93">
        <v>500000</v>
      </c>
      <c r="G689" s="86"/>
      <c r="H689" s="55"/>
      <c r="I689" s="55"/>
      <c r="J689" s="55"/>
      <c r="K689" s="86" t="s">
        <v>689</v>
      </c>
      <c r="L689" s="92" t="s">
        <v>277</v>
      </c>
      <c r="M689" s="55" t="s">
        <v>271</v>
      </c>
      <c r="N689" s="61"/>
    </row>
    <row r="690" spans="2:14" ht="112.5" x14ac:dyDescent="0.3">
      <c r="B690" s="115" t="s">
        <v>1350</v>
      </c>
      <c r="C690" s="105" t="s">
        <v>1376</v>
      </c>
      <c r="D690" s="43" t="s">
        <v>13</v>
      </c>
      <c r="E690" s="84" t="s">
        <v>1380</v>
      </c>
      <c r="F690" s="93">
        <v>600000</v>
      </c>
      <c r="G690" s="86"/>
      <c r="H690" s="55"/>
      <c r="I690" s="55"/>
      <c r="J690" s="55"/>
      <c r="K690" s="86" t="s">
        <v>689</v>
      </c>
      <c r="L690" s="92" t="s">
        <v>277</v>
      </c>
      <c r="M690" s="55" t="s">
        <v>271</v>
      </c>
      <c r="N690" s="61"/>
    </row>
    <row r="691" spans="2:14" ht="112.5" x14ac:dyDescent="0.3">
      <c r="B691" s="115" t="s">
        <v>1350</v>
      </c>
      <c r="C691" s="105" t="s">
        <v>1376</v>
      </c>
      <c r="D691" s="43" t="s">
        <v>13</v>
      </c>
      <c r="E691" s="84" t="s">
        <v>1381</v>
      </c>
      <c r="F691" s="93">
        <v>600000</v>
      </c>
      <c r="G691" s="86"/>
      <c r="H691" s="55"/>
      <c r="I691" s="55"/>
      <c r="J691" s="55"/>
      <c r="K691" s="86" t="s">
        <v>689</v>
      </c>
      <c r="L691" s="92" t="s">
        <v>277</v>
      </c>
      <c r="M691" s="55" t="s">
        <v>271</v>
      </c>
      <c r="N691" s="61"/>
    </row>
    <row r="692" spans="2:14" ht="112.5" x14ac:dyDescent="0.3">
      <c r="B692" s="115" t="s">
        <v>1350</v>
      </c>
      <c r="C692" s="105" t="s">
        <v>1376</v>
      </c>
      <c r="D692" s="43" t="s">
        <v>13</v>
      </c>
      <c r="E692" s="84" t="s">
        <v>1382</v>
      </c>
      <c r="F692" s="93">
        <v>400000</v>
      </c>
      <c r="G692" s="86"/>
      <c r="H692" s="55"/>
      <c r="I692" s="55"/>
      <c r="J692" s="55"/>
      <c r="K692" s="86" t="s">
        <v>689</v>
      </c>
      <c r="L692" s="92" t="s">
        <v>277</v>
      </c>
      <c r="M692" s="55" t="s">
        <v>271</v>
      </c>
      <c r="N692" s="61"/>
    </row>
    <row r="693" spans="2:14" ht="112.5" x14ac:dyDescent="0.3">
      <c r="B693" s="115" t="s">
        <v>1350</v>
      </c>
      <c r="C693" s="105" t="s">
        <v>1376</v>
      </c>
      <c r="D693" s="43" t="s">
        <v>13</v>
      </c>
      <c r="E693" s="84" t="s">
        <v>1383</v>
      </c>
      <c r="F693" s="93">
        <v>500000</v>
      </c>
      <c r="G693" s="86"/>
      <c r="H693" s="55"/>
      <c r="I693" s="55"/>
      <c r="J693" s="55"/>
      <c r="K693" s="86" t="s">
        <v>689</v>
      </c>
      <c r="L693" s="92" t="s">
        <v>277</v>
      </c>
      <c r="M693" s="55" t="s">
        <v>271</v>
      </c>
      <c r="N693" s="61"/>
    </row>
    <row r="694" spans="2:14" ht="112.5" x14ac:dyDescent="0.3">
      <c r="B694" s="115" t="s">
        <v>1350</v>
      </c>
      <c r="C694" s="105" t="s">
        <v>1376</v>
      </c>
      <c r="D694" s="43" t="s">
        <v>13</v>
      </c>
      <c r="E694" s="84" t="s">
        <v>1384</v>
      </c>
      <c r="F694" s="93">
        <v>500000</v>
      </c>
      <c r="G694" s="86"/>
      <c r="H694" s="55"/>
      <c r="I694" s="55"/>
      <c r="J694" s="55"/>
      <c r="K694" s="86" t="s">
        <v>689</v>
      </c>
      <c r="L694" s="92" t="s">
        <v>277</v>
      </c>
      <c r="M694" s="55" t="s">
        <v>271</v>
      </c>
      <c r="N694" s="61"/>
    </row>
    <row r="695" spans="2:14" ht="112.5" x14ac:dyDescent="0.3">
      <c r="B695" s="115" t="s">
        <v>1350</v>
      </c>
      <c r="C695" s="105" t="s">
        <v>1376</v>
      </c>
      <c r="D695" s="43" t="s">
        <v>13</v>
      </c>
      <c r="E695" s="84" t="s">
        <v>1385</v>
      </c>
      <c r="F695" s="93">
        <v>500000</v>
      </c>
      <c r="G695" s="86"/>
      <c r="H695" s="55"/>
      <c r="I695" s="55"/>
      <c r="J695" s="55"/>
      <c r="K695" s="86" t="s">
        <v>689</v>
      </c>
      <c r="L695" s="92" t="s">
        <v>277</v>
      </c>
      <c r="M695" s="55" t="s">
        <v>271</v>
      </c>
      <c r="N695" s="61"/>
    </row>
    <row r="696" spans="2:14" ht="112.5" x14ac:dyDescent="0.3">
      <c r="B696" s="115" t="s">
        <v>1350</v>
      </c>
      <c r="C696" s="105" t="s">
        <v>1376</v>
      </c>
      <c r="D696" s="43" t="s">
        <v>13</v>
      </c>
      <c r="E696" s="117" t="s">
        <v>1386</v>
      </c>
      <c r="F696" s="87">
        <v>10000</v>
      </c>
      <c r="G696" s="88"/>
      <c r="H696" s="55"/>
      <c r="I696" s="55"/>
      <c r="J696" s="55"/>
      <c r="K696" s="88" t="s">
        <v>1370</v>
      </c>
      <c r="L696" s="88" t="s">
        <v>277</v>
      </c>
      <c r="M696" s="55" t="s">
        <v>271</v>
      </c>
      <c r="N696" s="61"/>
    </row>
    <row r="697" spans="2:14" ht="112.5" x14ac:dyDescent="0.3">
      <c r="B697" s="115" t="s">
        <v>1350</v>
      </c>
      <c r="C697" s="105" t="s">
        <v>1376</v>
      </c>
      <c r="D697" s="43" t="s">
        <v>13</v>
      </c>
      <c r="E697" s="117" t="s">
        <v>1377</v>
      </c>
      <c r="F697" s="87">
        <v>5000</v>
      </c>
      <c r="G697" s="88"/>
      <c r="H697" s="55"/>
      <c r="I697" s="55"/>
      <c r="J697" s="55"/>
      <c r="K697" s="88" t="s">
        <v>1370</v>
      </c>
      <c r="L697" s="95" t="s">
        <v>277</v>
      </c>
      <c r="M697" s="55" t="s">
        <v>271</v>
      </c>
      <c r="N697" s="61"/>
    </row>
    <row r="698" spans="2:14" ht="112.5" x14ac:dyDescent="0.3">
      <c r="B698" s="115" t="s">
        <v>1350</v>
      </c>
      <c r="C698" s="105" t="s">
        <v>1376</v>
      </c>
      <c r="D698" s="43" t="s">
        <v>13</v>
      </c>
      <c r="E698" s="117" t="s">
        <v>1387</v>
      </c>
      <c r="F698" s="87">
        <v>700000</v>
      </c>
      <c r="G698" s="88"/>
      <c r="H698" s="55"/>
      <c r="I698" s="55"/>
      <c r="J698" s="55"/>
      <c r="K698" s="88" t="s">
        <v>1370</v>
      </c>
      <c r="L698" s="95" t="s">
        <v>277</v>
      </c>
      <c r="M698" s="55" t="s">
        <v>271</v>
      </c>
      <c r="N698" s="61"/>
    </row>
    <row r="699" spans="2:14" ht="56.25" x14ac:dyDescent="0.3">
      <c r="B699" s="108" t="s">
        <v>1282</v>
      </c>
      <c r="C699" s="105" t="s">
        <v>1388</v>
      </c>
      <c r="D699" s="43" t="s">
        <v>13</v>
      </c>
      <c r="E699" s="94" t="s">
        <v>1389</v>
      </c>
      <c r="F699" s="85" t="s">
        <v>926</v>
      </c>
      <c r="G699" s="85"/>
      <c r="H699" s="55"/>
      <c r="I699" s="55"/>
      <c r="J699" s="55"/>
      <c r="K699" s="85" t="s">
        <v>34</v>
      </c>
      <c r="L699" s="92" t="s">
        <v>1390</v>
      </c>
      <c r="M699" s="55" t="s">
        <v>271</v>
      </c>
      <c r="N699" s="61"/>
    </row>
    <row r="700" spans="2:14" ht="75" x14ac:dyDescent="0.3">
      <c r="B700" s="108" t="s">
        <v>1282</v>
      </c>
      <c r="C700" s="105" t="s">
        <v>1388</v>
      </c>
      <c r="D700" s="43" t="s">
        <v>13</v>
      </c>
      <c r="E700" s="84" t="s">
        <v>1391</v>
      </c>
      <c r="F700" s="87">
        <v>2000</v>
      </c>
      <c r="G700" s="86"/>
      <c r="H700" s="55"/>
      <c r="I700" s="55"/>
      <c r="J700" s="55"/>
      <c r="K700" s="86" t="s">
        <v>34</v>
      </c>
      <c r="L700" s="86" t="s">
        <v>277</v>
      </c>
      <c r="M700" s="55" t="s">
        <v>271</v>
      </c>
      <c r="N700" s="61"/>
    </row>
    <row r="701" spans="2:14" ht="56.25" x14ac:dyDescent="0.3">
      <c r="B701" s="108" t="s">
        <v>1282</v>
      </c>
      <c r="C701" s="105" t="s">
        <v>1388</v>
      </c>
      <c r="D701" s="43" t="s">
        <v>13</v>
      </c>
      <c r="E701" s="94" t="s">
        <v>1392</v>
      </c>
      <c r="F701" s="89">
        <v>2000</v>
      </c>
      <c r="G701" s="85"/>
      <c r="H701" s="55"/>
      <c r="I701" s="55"/>
      <c r="J701" s="55"/>
      <c r="K701" s="85" t="s">
        <v>960</v>
      </c>
      <c r="L701" s="92" t="s">
        <v>1393</v>
      </c>
      <c r="M701" s="55" t="s">
        <v>271</v>
      </c>
      <c r="N701" s="61"/>
    </row>
    <row r="702" spans="2:14" ht="56.25" x14ac:dyDescent="0.3">
      <c r="B702" s="108" t="s">
        <v>1282</v>
      </c>
      <c r="C702" s="105" t="s">
        <v>1388</v>
      </c>
      <c r="D702" s="43" t="s">
        <v>13</v>
      </c>
      <c r="E702" s="94" t="s">
        <v>1394</v>
      </c>
      <c r="F702" s="96" t="s">
        <v>1395</v>
      </c>
      <c r="G702" s="85"/>
      <c r="H702" s="55"/>
      <c r="I702" s="55"/>
      <c r="J702" s="55"/>
      <c r="K702" s="85" t="s">
        <v>34</v>
      </c>
      <c r="L702" s="92" t="s">
        <v>1396</v>
      </c>
      <c r="M702" s="55" t="s">
        <v>271</v>
      </c>
      <c r="N702" s="61"/>
    </row>
    <row r="703" spans="2:14" ht="56.25" x14ac:dyDescent="0.3">
      <c r="B703" s="108" t="s">
        <v>1282</v>
      </c>
      <c r="C703" s="105" t="s">
        <v>1388</v>
      </c>
      <c r="D703" s="43" t="s">
        <v>13</v>
      </c>
      <c r="E703" s="94" t="s">
        <v>1397</v>
      </c>
      <c r="F703" s="89">
        <v>3000</v>
      </c>
      <c r="G703" s="85"/>
      <c r="H703" s="55"/>
      <c r="I703" s="55"/>
      <c r="J703" s="55"/>
      <c r="K703" s="85" t="s">
        <v>34</v>
      </c>
      <c r="L703" s="92" t="s">
        <v>1393</v>
      </c>
      <c r="M703" s="55" t="s">
        <v>271</v>
      </c>
      <c r="N703" s="61"/>
    </row>
    <row r="704" spans="2:14" ht="56.25" x14ac:dyDescent="0.3">
      <c r="B704" s="108" t="s">
        <v>1282</v>
      </c>
      <c r="C704" s="105" t="s">
        <v>1388</v>
      </c>
      <c r="D704" s="43" t="s">
        <v>13</v>
      </c>
      <c r="E704" s="84" t="s">
        <v>1398</v>
      </c>
      <c r="F704" s="86" t="s">
        <v>926</v>
      </c>
      <c r="G704" s="86"/>
      <c r="H704" s="55"/>
      <c r="I704" s="55"/>
      <c r="J704" s="55"/>
      <c r="K704" s="86" t="s">
        <v>34</v>
      </c>
      <c r="L704" s="92" t="s">
        <v>1399</v>
      </c>
      <c r="M704" s="55" t="s">
        <v>271</v>
      </c>
      <c r="N704" s="61"/>
    </row>
    <row r="705" spans="2:14" ht="93.75" x14ac:dyDescent="0.3">
      <c r="B705" s="108" t="s">
        <v>1282</v>
      </c>
      <c r="C705" s="105" t="s">
        <v>1388</v>
      </c>
      <c r="D705" s="43" t="s">
        <v>13</v>
      </c>
      <c r="E705" s="96" t="s">
        <v>1400</v>
      </c>
      <c r="F705" s="85" t="s">
        <v>1401</v>
      </c>
      <c r="G705" s="85"/>
      <c r="H705" s="55"/>
      <c r="I705" s="55"/>
      <c r="J705" s="55"/>
      <c r="K705" s="85" t="s">
        <v>34</v>
      </c>
      <c r="L705" s="92" t="s">
        <v>1393</v>
      </c>
      <c r="M705" s="55" t="s">
        <v>271</v>
      </c>
      <c r="N705" s="61"/>
    </row>
    <row r="706" spans="2:14" ht="112.5" x14ac:dyDescent="0.3">
      <c r="B706" s="108" t="s">
        <v>1282</v>
      </c>
      <c r="C706" s="105" t="s">
        <v>1388</v>
      </c>
      <c r="D706" s="43" t="s">
        <v>13</v>
      </c>
      <c r="E706" s="84" t="s">
        <v>1402</v>
      </c>
      <c r="F706" s="87">
        <v>1000</v>
      </c>
      <c r="G706" s="86"/>
      <c r="H706" s="55"/>
      <c r="I706" s="55"/>
      <c r="J706" s="55"/>
      <c r="K706" s="86" t="s">
        <v>34</v>
      </c>
      <c r="L706" s="92" t="s">
        <v>1403</v>
      </c>
      <c r="M706" s="55" t="s">
        <v>271</v>
      </c>
      <c r="N706" s="61"/>
    </row>
    <row r="707" spans="2:14" ht="75" x14ac:dyDescent="0.3">
      <c r="B707" s="108" t="s">
        <v>1282</v>
      </c>
      <c r="C707" s="105" t="s">
        <v>1388</v>
      </c>
      <c r="D707" s="43" t="s">
        <v>13</v>
      </c>
      <c r="E707" s="94" t="s">
        <v>1404</v>
      </c>
      <c r="F707" s="85" t="s">
        <v>926</v>
      </c>
      <c r="G707" s="85"/>
      <c r="H707" s="55"/>
      <c r="I707" s="55"/>
      <c r="J707" s="55"/>
      <c r="K707" s="85" t="s">
        <v>34</v>
      </c>
      <c r="L707" s="92" t="s">
        <v>1396</v>
      </c>
      <c r="M707" s="55" t="s">
        <v>271</v>
      </c>
      <c r="N707" s="61"/>
    </row>
    <row r="708" spans="2:14" ht="37.5" x14ac:dyDescent="0.3">
      <c r="B708" s="108" t="s">
        <v>1282</v>
      </c>
      <c r="C708" s="105" t="s">
        <v>1405</v>
      </c>
      <c r="D708" s="43" t="s">
        <v>13</v>
      </c>
      <c r="E708" s="84" t="s">
        <v>1406</v>
      </c>
      <c r="F708" s="86">
        <v>3000</v>
      </c>
      <c r="G708" s="86"/>
      <c r="H708" s="55"/>
      <c r="I708" s="55"/>
      <c r="J708" s="55"/>
      <c r="K708" s="86" t="s">
        <v>962</v>
      </c>
      <c r="L708" s="86" t="s">
        <v>277</v>
      </c>
      <c r="M708" s="55" t="s">
        <v>271</v>
      </c>
      <c r="N708" s="61"/>
    </row>
    <row r="709" spans="2:14" ht="56.25" x14ac:dyDescent="0.3">
      <c r="B709" s="108" t="s">
        <v>1282</v>
      </c>
      <c r="C709" s="105" t="s">
        <v>1388</v>
      </c>
      <c r="D709" s="43" t="s">
        <v>13</v>
      </c>
      <c r="E709" s="84" t="s">
        <v>1407</v>
      </c>
      <c r="F709" s="86">
        <v>500</v>
      </c>
      <c r="G709" s="86"/>
      <c r="H709" s="55"/>
      <c r="I709" s="55"/>
      <c r="J709" s="55"/>
      <c r="K709" s="86" t="s">
        <v>34</v>
      </c>
      <c r="L709" s="92" t="s">
        <v>1408</v>
      </c>
      <c r="M709" s="55" t="s">
        <v>271</v>
      </c>
      <c r="N709" s="61"/>
    </row>
    <row r="710" spans="2:14" ht="56.25" x14ac:dyDescent="0.3">
      <c r="B710" s="108" t="s">
        <v>1282</v>
      </c>
      <c r="C710" s="105" t="s">
        <v>1388</v>
      </c>
      <c r="D710" s="43" t="s">
        <v>13</v>
      </c>
      <c r="E710" s="117" t="s">
        <v>1409</v>
      </c>
      <c r="F710" s="86" t="s">
        <v>1410</v>
      </c>
      <c r="G710" s="86"/>
      <c r="H710" s="55"/>
      <c r="I710" s="55"/>
      <c r="J710" s="55"/>
      <c r="K710" s="86" t="s">
        <v>960</v>
      </c>
      <c r="L710" s="92" t="s">
        <v>1411</v>
      </c>
      <c r="M710" s="55" t="s">
        <v>271</v>
      </c>
      <c r="N710" s="61"/>
    </row>
    <row r="711" spans="2:14" ht="56.25" x14ac:dyDescent="0.3">
      <c r="B711" s="108" t="s">
        <v>1282</v>
      </c>
      <c r="C711" s="105" t="s">
        <v>1388</v>
      </c>
      <c r="D711" s="43" t="s">
        <v>13</v>
      </c>
      <c r="E711" s="84" t="s">
        <v>1412</v>
      </c>
      <c r="F711" s="93">
        <v>5000</v>
      </c>
      <c r="G711" s="86"/>
      <c r="H711" s="55"/>
      <c r="I711" s="55"/>
      <c r="J711" s="55"/>
      <c r="K711" s="86" t="s">
        <v>34</v>
      </c>
      <c r="L711" s="92" t="s">
        <v>113</v>
      </c>
      <c r="M711" s="55" t="s">
        <v>271</v>
      </c>
      <c r="N711" s="61"/>
    </row>
    <row r="712" spans="2:14" ht="56.25" x14ac:dyDescent="0.3">
      <c r="B712" s="108" t="s">
        <v>1282</v>
      </c>
      <c r="C712" s="105" t="s">
        <v>1388</v>
      </c>
      <c r="D712" s="43" t="s">
        <v>13</v>
      </c>
      <c r="E712" s="94" t="s">
        <v>1413</v>
      </c>
      <c r="F712" s="85">
        <v>5000</v>
      </c>
      <c r="G712" s="85"/>
      <c r="H712" s="55"/>
      <c r="I712" s="55"/>
      <c r="J712" s="55"/>
      <c r="K712" s="85" t="s">
        <v>34</v>
      </c>
      <c r="L712" s="94" t="s">
        <v>1414</v>
      </c>
      <c r="M712" s="55" t="s">
        <v>271</v>
      </c>
      <c r="N712" s="61"/>
    </row>
    <row r="713" spans="2:14" ht="56.25" x14ac:dyDescent="0.3">
      <c r="B713" s="108" t="s">
        <v>1282</v>
      </c>
      <c r="C713" s="105" t="s">
        <v>1388</v>
      </c>
      <c r="D713" s="43" t="s">
        <v>13</v>
      </c>
      <c r="E713" s="84" t="s">
        <v>1415</v>
      </c>
      <c r="F713" s="85" t="s">
        <v>926</v>
      </c>
      <c r="G713" s="85"/>
      <c r="H713" s="55"/>
      <c r="I713" s="55"/>
      <c r="J713" s="55"/>
      <c r="K713" s="85" t="s">
        <v>34</v>
      </c>
      <c r="L713" s="92" t="s">
        <v>1416</v>
      </c>
      <c r="M713" s="55" t="s">
        <v>271</v>
      </c>
      <c r="N713" s="61"/>
    </row>
    <row r="714" spans="2:14" ht="93.75" x14ac:dyDescent="0.3">
      <c r="B714" s="108" t="s">
        <v>1282</v>
      </c>
      <c r="C714" s="105" t="s">
        <v>1388</v>
      </c>
      <c r="D714" s="43" t="s">
        <v>13</v>
      </c>
      <c r="E714" s="94" t="s">
        <v>1417</v>
      </c>
      <c r="F714" s="85" t="s">
        <v>1418</v>
      </c>
      <c r="G714" s="85"/>
      <c r="H714" s="55"/>
      <c r="I714" s="55"/>
      <c r="J714" s="55"/>
      <c r="K714" s="85" t="s">
        <v>34</v>
      </c>
      <c r="L714" s="92" t="s">
        <v>1419</v>
      </c>
      <c r="M714" s="55" t="s">
        <v>271</v>
      </c>
      <c r="N714" s="61"/>
    </row>
    <row r="715" spans="2:14" ht="56.25" x14ac:dyDescent="0.3">
      <c r="B715" s="108" t="s">
        <v>1282</v>
      </c>
      <c r="C715" s="105" t="s">
        <v>1388</v>
      </c>
      <c r="D715" s="43" t="s">
        <v>13</v>
      </c>
      <c r="E715" s="85" t="s">
        <v>1420</v>
      </c>
      <c r="F715" s="85" t="s">
        <v>926</v>
      </c>
      <c r="G715" s="85"/>
      <c r="H715" s="55"/>
      <c r="I715" s="55"/>
      <c r="J715" s="55"/>
      <c r="K715" s="85" t="s">
        <v>34</v>
      </c>
      <c r="L715" s="92" t="s">
        <v>1416</v>
      </c>
      <c r="M715" s="55" t="s">
        <v>271</v>
      </c>
      <c r="N715" s="61"/>
    </row>
    <row r="716" spans="2:14" ht="75" x14ac:dyDescent="0.3">
      <c r="B716" s="108" t="s">
        <v>1282</v>
      </c>
      <c r="C716" s="105" t="s">
        <v>1388</v>
      </c>
      <c r="D716" s="43" t="s">
        <v>13</v>
      </c>
      <c r="E716" s="84" t="s">
        <v>1421</v>
      </c>
      <c r="F716" s="86" t="s">
        <v>1422</v>
      </c>
      <c r="G716" s="86"/>
      <c r="H716" s="55"/>
      <c r="I716" s="55"/>
      <c r="J716" s="55"/>
      <c r="K716" s="86" t="s">
        <v>34</v>
      </c>
      <c r="L716" s="92" t="s">
        <v>277</v>
      </c>
      <c r="M716" s="55" t="s">
        <v>271</v>
      </c>
      <c r="N716" s="61"/>
    </row>
    <row r="717" spans="2:14" ht="56.25" x14ac:dyDescent="0.3">
      <c r="B717" s="108" t="s">
        <v>1282</v>
      </c>
      <c r="C717" s="105" t="s">
        <v>1388</v>
      </c>
      <c r="D717" s="43" t="s">
        <v>13</v>
      </c>
      <c r="E717" s="84" t="s">
        <v>1423</v>
      </c>
      <c r="F717" s="86" t="s">
        <v>1109</v>
      </c>
      <c r="G717" s="86"/>
      <c r="H717" s="55"/>
      <c r="I717" s="55"/>
      <c r="J717" s="55"/>
      <c r="K717" s="86" t="s">
        <v>34</v>
      </c>
      <c r="L717" s="92" t="s">
        <v>1424</v>
      </c>
      <c r="M717" s="55" t="s">
        <v>271</v>
      </c>
      <c r="N717" s="61"/>
    </row>
    <row r="718" spans="2:14" ht="93.75" x14ac:dyDescent="0.3">
      <c r="B718" s="108" t="s">
        <v>1282</v>
      </c>
      <c r="C718" s="105" t="s">
        <v>1388</v>
      </c>
      <c r="D718" s="43" t="s">
        <v>13</v>
      </c>
      <c r="E718" s="94" t="s">
        <v>1425</v>
      </c>
      <c r="F718" s="86" t="s">
        <v>926</v>
      </c>
      <c r="G718" s="86"/>
      <c r="H718" s="55"/>
      <c r="I718" s="55"/>
      <c r="J718" s="55"/>
      <c r="K718" s="86" t="s">
        <v>34</v>
      </c>
      <c r="L718" s="92" t="s">
        <v>1426</v>
      </c>
      <c r="M718" s="55" t="s">
        <v>271</v>
      </c>
      <c r="N718" s="61"/>
    </row>
    <row r="719" spans="2:14" ht="56.25" x14ac:dyDescent="0.3">
      <c r="B719" s="108" t="s">
        <v>1282</v>
      </c>
      <c r="C719" s="105" t="s">
        <v>1388</v>
      </c>
      <c r="D719" s="43" t="s">
        <v>13</v>
      </c>
      <c r="E719" s="84" t="s">
        <v>1427</v>
      </c>
      <c r="F719" s="86" t="s">
        <v>1428</v>
      </c>
      <c r="G719" s="86"/>
      <c r="H719" s="55"/>
      <c r="I719" s="55"/>
      <c r="J719" s="55"/>
      <c r="K719" s="86" t="s">
        <v>34</v>
      </c>
      <c r="L719" s="92" t="s">
        <v>1429</v>
      </c>
      <c r="M719" s="55" t="s">
        <v>271</v>
      </c>
      <c r="N719" s="61"/>
    </row>
    <row r="720" spans="2:14" ht="37.5" x14ac:dyDescent="0.3">
      <c r="B720" s="108" t="s">
        <v>1112</v>
      </c>
      <c r="C720" s="105" t="s">
        <v>1430</v>
      </c>
      <c r="D720" s="43" t="s">
        <v>13</v>
      </c>
      <c r="E720" s="84" t="s">
        <v>1431</v>
      </c>
      <c r="F720" s="93">
        <v>10000</v>
      </c>
      <c r="G720" s="86"/>
      <c r="H720" s="55"/>
      <c r="I720" s="55"/>
      <c r="J720" s="55"/>
      <c r="K720" s="86" t="s">
        <v>960</v>
      </c>
      <c r="L720" s="86" t="s">
        <v>277</v>
      </c>
      <c r="M720" s="55" t="s">
        <v>271</v>
      </c>
      <c r="N720" s="61"/>
    </row>
    <row r="721" spans="2:14" ht="75" x14ac:dyDescent="0.3">
      <c r="B721" s="108" t="s">
        <v>1112</v>
      </c>
      <c r="C721" s="105" t="s">
        <v>1430</v>
      </c>
      <c r="D721" s="43" t="s">
        <v>13</v>
      </c>
      <c r="E721" s="84" t="s">
        <v>1432</v>
      </c>
      <c r="F721" s="93">
        <v>2000000</v>
      </c>
      <c r="G721" s="86"/>
      <c r="H721" s="55"/>
      <c r="I721" s="55"/>
      <c r="J721" s="55"/>
      <c r="K721" s="86" t="s">
        <v>689</v>
      </c>
      <c r="L721" s="86" t="s">
        <v>277</v>
      </c>
      <c r="M721" s="55" t="s">
        <v>271</v>
      </c>
      <c r="N721" s="61"/>
    </row>
    <row r="722" spans="2:14" ht="56.25" x14ac:dyDescent="0.3">
      <c r="B722" s="108" t="s">
        <v>1282</v>
      </c>
      <c r="C722" s="105" t="s">
        <v>1433</v>
      </c>
      <c r="D722" s="43" t="s">
        <v>13</v>
      </c>
      <c r="E722" s="94" t="s">
        <v>1434</v>
      </c>
      <c r="F722" s="85"/>
      <c r="G722" s="86"/>
      <c r="H722" s="55"/>
      <c r="I722" s="55"/>
      <c r="J722" s="55"/>
      <c r="K722" s="86" t="s">
        <v>689</v>
      </c>
      <c r="L722" s="86" t="s">
        <v>277</v>
      </c>
      <c r="M722" s="55" t="s">
        <v>271</v>
      </c>
      <c r="N722" s="61"/>
    </row>
    <row r="723" spans="2:14" ht="56.25" x14ac:dyDescent="0.3">
      <c r="B723" s="108" t="s">
        <v>1282</v>
      </c>
      <c r="C723" s="105" t="s">
        <v>1435</v>
      </c>
      <c r="D723" s="43" t="s">
        <v>13</v>
      </c>
      <c r="E723" s="94" t="s">
        <v>1436</v>
      </c>
      <c r="F723" s="87">
        <v>2000000</v>
      </c>
      <c r="G723" s="86"/>
      <c r="H723" s="55"/>
      <c r="I723" s="55"/>
      <c r="J723" s="55"/>
      <c r="K723" s="86" t="s">
        <v>1437</v>
      </c>
      <c r="L723" s="86" t="s">
        <v>277</v>
      </c>
      <c r="M723" s="55" t="s">
        <v>271</v>
      </c>
      <c r="N723" s="61"/>
    </row>
    <row r="724" spans="2:14" ht="37.5" x14ac:dyDescent="0.3">
      <c r="B724" s="108" t="s">
        <v>1282</v>
      </c>
      <c r="C724" s="105" t="s">
        <v>1438</v>
      </c>
      <c r="D724" s="43" t="s">
        <v>13</v>
      </c>
      <c r="E724" s="117" t="s">
        <v>1439</v>
      </c>
      <c r="F724" s="95" t="s">
        <v>1440</v>
      </c>
      <c r="G724" s="95"/>
      <c r="H724" s="55"/>
      <c r="I724" s="55"/>
      <c r="J724" s="55"/>
      <c r="K724" s="95" t="s">
        <v>34</v>
      </c>
      <c r="L724" s="95" t="s">
        <v>1441</v>
      </c>
      <c r="M724" s="55" t="s">
        <v>271</v>
      </c>
      <c r="N724" s="61"/>
    </row>
    <row r="725" spans="2:14" ht="37.5" x14ac:dyDescent="0.3">
      <c r="B725" s="108" t="s">
        <v>1282</v>
      </c>
      <c r="C725" s="105" t="s">
        <v>1438</v>
      </c>
      <c r="D725" s="43" t="s">
        <v>13</v>
      </c>
      <c r="E725" s="96" t="s">
        <v>1442</v>
      </c>
      <c r="F725" s="95" t="s">
        <v>1443</v>
      </c>
      <c r="G725" s="95"/>
      <c r="H725" s="55"/>
      <c r="I725" s="55"/>
      <c r="J725" s="55"/>
      <c r="K725" s="95" t="s">
        <v>1444</v>
      </c>
      <c r="L725" s="95" t="s">
        <v>277</v>
      </c>
      <c r="M725" s="55" t="s">
        <v>271</v>
      </c>
      <c r="N725" s="61"/>
    </row>
    <row r="726" spans="2:14" ht="56.25" x14ac:dyDescent="0.3">
      <c r="B726" s="108" t="s">
        <v>1282</v>
      </c>
      <c r="C726" s="105" t="s">
        <v>1438</v>
      </c>
      <c r="D726" s="43" t="s">
        <v>13</v>
      </c>
      <c r="E726" s="96" t="s">
        <v>1445</v>
      </c>
      <c r="F726" s="95" t="s">
        <v>926</v>
      </c>
      <c r="G726" s="95"/>
      <c r="H726" s="55"/>
      <c r="I726" s="55"/>
      <c r="J726" s="55"/>
      <c r="K726" s="95" t="s">
        <v>34</v>
      </c>
      <c r="L726" s="95" t="s">
        <v>1441</v>
      </c>
      <c r="M726" s="55" t="s">
        <v>271</v>
      </c>
      <c r="N726" s="61"/>
    </row>
    <row r="727" spans="2:14" ht="75" x14ac:dyDescent="0.3">
      <c r="B727" s="108" t="s">
        <v>1282</v>
      </c>
      <c r="C727" s="105" t="s">
        <v>1438</v>
      </c>
      <c r="D727" s="43" t="s">
        <v>13</v>
      </c>
      <c r="E727" s="96" t="s">
        <v>1446</v>
      </c>
      <c r="F727" s="87">
        <v>5000</v>
      </c>
      <c r="G727" s="95"/>
      <c r="H727" s="55"/>
      <c r="I727" s="55"/>
      <c r="J727" s="55"/>
      <c r="K727" s="95" t="s">
        <v>34</v>
      </c>
      <c r="L727" s="95" t="s">
        <v>1441</v>
      </c>
      <c r="M727" s="55" t="s">
        <v>271</v>
      </c>
      <c r="N727" s="61"/>
    </row>
    <row r="728" spans="2:14" ht="37.5" x14ac:dyDescent="0.3">
      <c r="B728" s="108" t="s">
        <v>1282</v>
      </c>
      <c r="C728" s="105" t="s">
        <v>1438</v>
      </c>
      <c r="D728" s="43" t="s">
        <v>13</v>
      </c>
      <c r="E728" s="96" t="s">
        <v>1447</v>
      </c>
      <c r="F728" s="87">
        <v>20000</v>
      </c>
      <c r="G728" s="95"/>
      <c r="H728" s="55"/>
      <c r="I728" s="55"/>
      <c r="J728" s="55"/>
      <c r="K728" s="95" t="s">
        <v>34</v>
      </c>
      <c r="L728" s="95" t="s">
        <v>277</v>
      </c>
      <c r="M728" s="55" t="s">
        <v>271</v>
      </c>
      <c r="N728" s="61"/>
    </row>
    <row r="729" spans="2:14" ht="56.25" x14ac:dyDescent="0.3">
      <c r="B729" s="108" t="s">
        <v>1282</v>
      </c>
      <c r="C729" s="105" t="s">
        <v>1438</v>
      </c>
      <c r="D729" s="43" t="s">
        <v>13</v>
      </c>
      <c r="E729" s="96" t="s">
        <v>1448</v>
      </c>
      <c r="F729" s="87">
        <v>10000</v>
      </c>
      <c r="G729" s="95"/>
      <c r="H729" s="55"/>
      <c r="I729" s="55"/>
      <c r="J729" s="55"/>
      <c r="K729" s="95" t="s">
        <v>34</v>
      </c>
      <c r="L729" s="95" t="s">
        <v>277</v>
      </c>
      <c r="M729" s="55" t="s">
        <v>271</v>
      </c>
      <c r="N729" s="61"/>
    </row>
    <row r="730" spans="2:14" ht="56.25" x14ac:dyDescent="0.3">
      <c r="B730" s="108" t="s">
        <v>1282</v>
      </c>
      <c r="C730" s="105" t="s">
        <v>1438</v>
      </c>
      <c r="D730" s="43" t="s">
        <v>13</v>
      </c>
      <c r="E730" s="96" t="s">
        <v>1449</v>
      </c>
      <c r="F730" s="95" t="s">
        <v>926</v>
      </c>
      <c r="G730" s="95"/>
      <c r="H730" s="55"/>
      <c r="I730" s="55"/>
      <c r="J730" s="55"/>
      <c r="K730" s="95" t="s">
        <v>34</v>
      </c>
      <c r="L730" s="95" t="s">
        <v>277</v>
      </c>
      <c r="M730" s="55" t="s">
        <v>271</v>
      </c>
      <c r="N730" s="61"/>
    </row>
    <row r="731" spans="2:14" ht="56.25" x14ac:dyDescent="0.3">
      <c r="B731" s="108" t="s">
        <v>1282</v>
      </c>
      <c r="C731" s="105" t="s">
        <v>1438</v>
      </c>
      <c r="D731" s="43" t="s">
        <v>13</v>
      </c>
      <c r="E731" s="96" t="s">
        <v>1450</v>
      </c>
      <c r="F731" s="95" t="s">
        <v>926</v>
      </c>
      <c r="G731" s="95"/>
      <c r="H731" s="55"/>
      <c r="I731" s="55"/>
      <c r="J731" s="55"/>
      <c r="K731" s="95" t="s">
        <v>34</v>
      </c>
      <c r="L731" s="95" t="s">
        <v>277</v>
      </c>
      <c r="M731" s="55" t="s">
        <v>271</v>
      </c>
      <c r="N731" s="61"/>
    </row>
    <row r="732" spans="2:14" ht="56.25" x14ac:dyDescent="0.3">
      <c r="B732" s="108" t="s">
        <v>1282</v>
      </c>
      <c r="C732" s="105" t="s">
        <v>1438</v>
      </c>
      <c r="D732" s="43" t="s">
        <v>13</v>
      </c>
      <c r="E732" s="96" t="s">
        <v>1451</v>
      </c>
      <c r="F732" s="87">
        <v>24000</v>
      </c>
      <c r="G732" s="95"/>
      <c r="H732" s="55"/>
      <c r="I732" s="55"/>
      <c r="J732" s="55"/>
      <c r="K732" s="95" t="s">
        <v>1452</v>
      </c>
      <c r="L732" s="95" t="s">
        <v>277</v>
      </c>
      <c r="M732" s="55" t="s">
        <v>271</v>
      </c>
      <c r="N732" s="61"/>
    </row>
    <row r="733" spans="2:14" ht="56.25" x14ac:dyDescent="0.3">
      <c r="B733" s="108" t="s">
        <v>1282</v>
      </c>
      <c r="C733" s="105" t="s">
        <v>1438</v>
      </c>
      <c r="D733" s="43" t="s">
        <v>13</v>
      </c>
      <c r="E733" s="96" t="s">
        <v>1453</v>
      </c>
      <c r="F733" s="95" t="s">
        <v>926</v>
      </c>
      <c r="G733" s="95"/>
      <c r="H733" s="55"/>
      <c r="I733" s="55"/>
      <c r="J733" s="55"/>
      <c r="K733" s="95" t="s">
        <v>34</v>
      </c>
      <c r="L733" s="95" t="s">
        <v>277</v>
      </c>
      <c r="M733" s="55" t="s">
        <v>271</v>
      </c>
      <c r="N733" s="61"/>
    </row>
    <row r="734" spans="2:14" ht="56.25" x14ac:dyDescent="0.3">
      <c r="B734" s="108" t="s">
        <v>1282</v>
      </c>
      <c r="C734" s="105" t="s">
        <v>1438</v>
      </c>
      <c r="D734" s="43" t="s">
        <v>13</v>
      </c>
      <c r="E734" s="94" t="s">
        <v>1454</v>
      </c>
      <c r="F734" s="91">
        <v>10000</v>
      </c>
      <c r="G734" s="92"/>
      <c r="H734" s="55"/>
      <c r="I734" s="55"/>
      <c r="J734" s="55"/>
      <c r="K734" s="92" t="s">
        <v>689</v>
      </c>
      <c r="L734" s="92" t="s">
        <v>1455</v>
      </c>
      <c r="M734" s="55" t="s">
        <v>271</v>
      </c>
      <c r="N734" s="61"/>
    </row>
    <row r="735" spans="2:14" ht="75" x14ac:dyDescent="0.3">
      <c r="B735" s="108" t="s">
        <v>1282</v>
      </c>
      <c r="C735" s="105" t="s">
        <v>1438</v>
      </c>
      <c r="D735" s="43" t="s">
        <v>13</v>
      </c>
      <c r="E735" s="94" t="s">
        <v>1456</v>
      </c>
      <c r="F735" s="91">
        <v>5000</v>
      </c>
      <c r="G735" s="92"/>
      <c r="H735" s="55"/>
      <c r="I735" s="55"/>
      <c r="J735" s="55"/>
      <c r="K735" s="92" t="s">
        <v>689</v>
      </c>
      <c r="L735" s="92" t="s">
        <v>1455</v>
      </c>
      <c r="M735" s="55" t="s">
        <v>271</v>
      </c>
      <c r="N735" s="61"/>
    </row>
    <row r="736" spans="2:14" ht="75" x14ac:dyDescent="0.3">
      <c r="B736" s="108" t="s">
        <v>1282</v>
      </c>
      <c r="C736" s="105" t="s">
        <v>1438</v>
      </c>
      <c r="D736" s="43" t="s">
        <v>13</v>
      </c>
      <c r="E736" s="96" t="s">
        <v>1457</v>
      </c>
      <c r="F736" s="87">
        <v>10000</v>
      </c>
      <c r="G736" s="95"/>
      <c r="H736" s="55"/>
      <c r="I736" s="55"/>
      <c r="J736" s="55"/>
      <c r="K736" s="95" t="s">
        <v>34</v>
      </c>
      <c r="L736" s="95" t="s">
        <v>277</v>
      </c>
      <c r="M736" s="55" t="s">
        <v>271</v>
      </c>
      <c r="N736" s="61"/>
    </row>
    <row r="737" spans="2:14" ht="56.25" x14ac:dyDescent="0.3">
      <c r="B737" s="108" t="s">
        <v>528</v>
      </c>
      <c r="C737" s="105"/>
      <c r="D737" s="43" t="s">
        <v>13</v>
      </c>
      <c r="E737" s="117" t="s">
        <v>1458</v>
      </c>
      <c r="F737" s="95" t="s">
        <v>926</v>
      </c>
      <c r="G737" s="95"/>
      <c r="H737" s="55"/>
      <c r="I737" s="55"/>
      <c r="J737" s="55"/>
      <c r="K737" s="95" t="s">
        <v>34</v>
      </c>
      <c r="L737" s="95" t="s">
        <v>277</v>
      </c>
      <c r="M737" s="55" t="s">
        <v>271</v>
      </c>
      <c r="N737" s="61"/>
    </row>
    <row r="738" spans="2:14" ht="75" x14ac:dyDescent="0.3">
      <c r="B738" s="108" t="s">
        <v>528</v>
      </c>
      <c r="C738" s="105"/>
      <c r="D738" s="43" t="s">
        <v>13</v>
      </c>
      <c r="E738" s="117" t="s">
        <v>1459</v>
      </c>
      <c r="F738" s="95" t="s">
        <v>901</v>
      </c>
      <c r="G738" s="95"/>
      <c r="H738" s="55"/>
      <c r="I738" s="55"/>
      <c r="J738" s="55"/>
      <c r="K738" s="95" t="s">
        <v>960</v>
      </c>
      <c r="L738" s="95" t="s">
        <v>277</v>
      </c>
      <c r="M738" s="55" t="s">
        <v>271</v>
      </c>
      <c r="N738" s="61"/>
    </row>
    <row r="739" spans="2:14" ht="37.5" x14ac:dyDescent="0.3">
      <c r="B739" s="108" t="s">
        <v>528</v>
      </c>
      <c r="C739" s="105"/>
      <c r="D739" s="43" t="s">
        <v>13</v>
      </c>
      <c r="E739" s="117" t="s">
        <v>1460</v>
      </c>
      <c r="F739" s="95" t="s">
        <v>901</v>
      </c>
      <c r="G739" s="95"/>
      <c r="H739" s="55"/>
      <c r="I739" s="55"/>
      <c r="J739" s="55"/>
      <c r="K739" s="95" t="s">
        <v>992</v>
      </c>
      <c r="L739" s="95" t="s">
        <v>277</v>
      </c>
      <c r="M739" s="55" t="s">
        <v>271</v>
      </c>
      <c r="N739" s="61"/>
    </row>
    <row r="740" spans="2:14" ht="56.25" x14ac:dyDescent="0.3">
      <c r="B740" s="108" t="s">
        <v>528</v>
      </c>
      <c r="C740" s="105"/>
      <c r="D740" s="43" t="s">
        <v>13</v>
      </c>
      <c r="E740" s="117" t="s">
        <v>583</v>
      </c>
      <c r="F740" s="87">
        <v>10000</v>
      </c>
      <c r="G740" s="95"/>
      <c r="H740" s="55"/>
      <c r="I740" s="55"/>
      <c r="J740" s="55"/>
      <c r="K740" s="95" t="s">
        <v>689</v>
      </c>
      <c r="L740" s="95" t="s">
        <v>277</v>
      </c>
      <c r="M740" s="55" t="s">
        <v>271</v>
      </c>
      <c r="N740" s="61"/>
    </row>
    <row r="741" spans="2:14" ht="131.25" x14ac:dyDescent="0.3">
      <c r="B741" s="108" t="s">
        <v>528</v>
      </c>
      <c r="C741" s="105"/>
      <c r="D741" s="43" t="s">
        <v>13</v>
      </c>
      <c r="E741" s="117" t="s">
        <v>1461</v>
      </c>
      <c r="F741" s="95">
        <v>500</v>
      </c>
      <c r="G741" s="95"/>
      <c r="H741" s="55"/>
      <c r="I741" s="55"/>
      <c r="J741" s="55"/>
      <c r="K741" s="95" t="s">
        <v>960</v>
      </c>
      <c r="L741" s="95" t="s">
        <v>277</v>
      </c>
      <c r="M741" s="55" t="s">
        <v>271</v>
      </c>
      <c r="N741" s="61"/>
    </row>
    <row r="742" spans="2:14" ht="56.25" x14ac:dyDescent="0.3">
      <c r="B742" s="108" t="s">
        <v>528</v>
      </c>
      <c r="C742" s="105"/>
      <c r="D742" s="43" t="s">
        <v>13</v>
      </c>
      <c r="E742" s="117" t="s">
        <v>1462</v>
      </c>
      <c r="F742" s="95">
        <v>700</v>
      </c>
      <c r="G742" s="95"/>
      <c r="H742" s="55"/>
      <c r="I742" s="55"/>
      <c r="J742" s="55"/>
      <c r="K742" s="95" t="s">
        <v>962</v>
      </c>
      <c r="L742" s="95" t="s">
        <v>277</v>
      </c>
      <c r="M742" s="55" t="s">
        <v>271</v>
      </c>
      <c r="N742" s="61"/>
    </row>
    <row r="743" spans="2:14" ht="37.5" x14ac:dyDescent="0.3">
      <c r="B743" s="108" t="s">
        <v>528</v>
      </c>
      <c r="C743" s="105"/>
      <c r="D743" s="43" t="s">
        <v>13</v>
      </c>
      <c r="E743" s="117" t="s">
        <v>1463</v>
      </c>
      <c r="F743" s="87">
        <v>3000</v>
      </c>
      <c r="G743" s="95"/>
      <c r="H743" s="55"/>
      <c r="I743" s="55"/>
      <c r="J743" s="55"/>
      <c r="K743" s="95" t="s">
        <v>962</v>
      </c>
      <c r="L743" s="95" t="s">
        <v>277</v>
      </c>
      <c r="M743" s="55" t="s">
        <v>271</v>
      </c>
      <c r="N743" s="61"/>
    </row>
    <row r="744" spans="2:14" ht="75" x14ac:dyDescent="0.3">
      <c r="B744" s="108" t="s">
        <v>528</v>
      </c>
      <c r="C744" s="105"/>
      <c r="D744" s="43" t="s">
        <v>13</v>
      </c>
      <c r="E744" s="96" t="s">
        <v>1464</v>
      </c>
      <c r="F744" s="95" t="s">
        <v>926</v>
      </c>
      <c r="G744" s="95"/>
      <c r="H744" s="55"/>
      <c r="I744" s="55"/>
      <c r="J744" s="55"/>
      <c r="K744" s="95" t="s">
        <v>992</v>
      </c>
      <c r="L744" s="95" t="s">
        <v>277</v>
      </c>
      <c r="M744" s="55" t="s">
        <v>271</v>
      </c>
      <c r="N744" s="61"/>
    </row>
    <row r="745" spans="2:14" ht="56.25" x14ac:dyDescent="0.3">
      <c r="B745" s="108" t="s">
        <v>528</v>
      </c>
      <c r="C745" s="105"/>
      <c r="D745" s="43" t="s">
        <v>13</v>
      </c>
      <c r="E745" s="117" t="s">
        <v>1465</v>
      </c>
      <c r="F745" s="95" t="s">
        <v>901</v>
      </c>
      <c r="G745" s="95"/>
      <c r="H745" s="55"/>
      <c r="I745" s="55"/>
      <c r="J745" s="55"/>
      <c r="K745" s="95" t="s">
        <v>1466</v>
      </c>
      <c r="L745" s="95" t="s">
        <v>277</v>
      </c>
      <c r="M745" s="55" t="s">
        <v>271</v>
      </c>
      <c r="N745" s="61"/>
    </row>
    <row r="746" spans="2:14" ht="37.5" x14ac:dyDescent="0.3">
      <c r="B746" s="108" t="s">
        <v>528</v>
      </c>
      <c r="C746" s="105"/>
      <c r="D746" s="43" t="s">
        <v>13</v>
      </c>
      <c r="E746" s="117" t="s">
        <v>1467</v>
      </c>
      <c r="F746" s="87">
        <v>1500</v>
      </c>
      <c r="G746" s="95"/>
      <c r="H746" s="55"/>
      <c r="I746" s="55"/>
      <c r="J746" s="55"/>
      <c r="K746" s="95" t="s">
        <v>960</v>
      </c>
      <c r="L746" s="95" t="s">
        <v>277</v>
      </c>
      <c r="M746" s="55" t="s">
        <v>271</v>
      </c>
      <c r="N746" s="61"/>
    </row>
    <row r="747" spans="2:14" ht="37.5" x14ac:dyDescent="0.3">
      <c r="B747" s="108" t="s">
        <v>1282</v>
      </c>
      <c r="C747" s="105" t="s">
        <v>1438</v>
      </c>
      <c r="D747" s="43" t="s">
        <v>13</v>
      </c>
      <c r="E747" s="96" t="s">
        <v>1468</v>
      </c>
      <c r="F747" s="87">
        <v>85000</v>
      </c>
      <c r="G747" s="95"/>
      <c r="H747" s="55"/>
      <c r="I747" s="55"/>
      <c r="J747" s="55"/>
      <c r="K747" s="95" t="s">
        <v>992</v>
      </c>
      <c r="L747" s="95" t="s">
        <v>277</v>
      </c>
      <c r="M747" s="55" t="s">
        <v>271</v>
      </c>
      <c r="N747" s="61"/>
    </row>
    <row r="748" spans="2:14" ht="56.25" x14ac:dyDescent="0.3">
      <c r="B748" s="108" t="s">
        <v>1282</v>
      </c>
      <c r="C748" s="105" t="s">
        <v>1438</v>
      </c>
      <c r="D748" s="43" t="s">
        <v>13</v>
      </c>
      <c r="E748" s="96" t="s">
        <v>1469</v>
      </c>
      <c r="F748" s="89">
        <v>150000</v>
      </c>
      <c r="G748" s="96"/>
      <c r="H748" s="55"/>
      <c r="I748" s="55"/>
      <c r="J748" s="55"/>
      <c r="K748" s="96" t="s">
        <v>1361</v>
      </c>
      <c r="L748" s="96" t="s">
        <v>277</v>
      </c>
      <c r="M748" s="55" t="s">
        <v>271</v>
      </c>
      <c r="N748" s="61"/>
    </row>
    <row r="749" spans="2:14" ht="56.25" x14ac:dyDescent="0.3">
      <c r="B749" s="108" t="s">
        <v>1282</v>
      </c>
      <c r="C749" s="105" t="s">
        <v>1438</v>
      </c>
      <c r="D749" s="43" t="s">
        <v>13</v>
      </c>
      <c r="E749" s="94" t="s">
        <v>1470</v>
      </c>
      <c r="F749" s="91">
        <v>150000</v>
      </c>
      <c r="G749" s="92"/>
      <c r="H749" s="55"/>
      <c r="I749" s="55"/>
      <c r="J749" s="55"/>
      <c r="K749" s="92" t="s">
        <v>689</v>
      </c>
      <c r="L749" s="92" t="s">
        <v>277</v>
      </c>
      <c r="M749" s="55" t="s">
        <v>271</v>
      </c>
      <c r="N749" s="61"/>
    </row>
    <row r="750" spans="2:14" ht="37.5" x14ac:dyDescent="0.3">
      <c r="B750" s="108" t="s">
        <v>1112</v>
      </c>
      <c r="C750" s="105" t="s">
        <v>1186</v>
      </c>
      <c r="D750" s="43" t="s">
        <v>13</v>
      </c>
      <c r="E750" s="96" t="s">
        <v>1471</v>
      </c>
      <c r="F750" s="87">
        <v>50000</v>
      </c>
      <c r="G750" s="95"/>
      <c r="H750" s="55"/>
      <c r="I750" s="55"/>
      <c r="J750" s="55"/>
      <c r="K750" s="95" t="s">
        <v>1361</v>
      </c>
      <c r="L750" s="95" t="s">
        <v>277</v>
      </c>
      <c r="M750" s="55" t="s">
        <v>271</v>
      </c>
      <c r="N750" s="61"/>
    </row>
    <row r="751" spans="2:14" ht="37.5" x14ac:dyDescent="0.3">
      <c r="B751" s="108" t="s">
        <v>1112</v>
      </c>
      <c r="C751" s="105" t="s">
        <v>1186</v>
      </c>
      <c r="D751" s="43" t="s">
        <v>13</v>
      </c>
      <c r="E751" s="96" t="s">
        <v>1472</v>
      </c>
      <c r="F751" s="87">
        <v>50000</v>
      </c>
      <c r="G751" s="95"/>
      <c r="H751" s="55"/>
      <c r="I751" s="55"/>
      <c r="J751" s="55"/>
      <c r="K751" s="95" t="s">
        <v>1473</v>
      </c>
      <c r="L751" s="95" t="s">
        <v>277</v>
      </c>
      <c r="M751" s="55" t="s">
        <v>271</v>
      </c>
      <c r="N751" s="61"/>
    </row>
    <row r="752" spans="2:14" ht="56.25" x14ac:dyDescent="0.3">
      <c r="B752" s="108" t="s">
        <v>1112</v>
      </c>
      <c r="C752" s="105" t="s">
        <v>1186</v>
      </c>
      <c r="D752" s="43" t="s">
        <v>13</v>
      </c>
      <c r="E752" s="94" t="s">
        <v>1474</v>
      </c>
      <c r="F752" s="91">
        <v>100000</v>
      </c>
      <c r="G752" s="92"/>
      <c r="H752" s="55"/>
      <c r="I752" s="55"/>
      <c r="J752" s="55"/>
      <c r="K752" s="92" t="s">
        <v>689</v>
      </c>
      <c r="L752" s="92" t="s">
        <v>277</v>
      </c>
      <c r="M752" s="55" t="s">
        <v>271</v>
      </c>
      <c r="N752" s="61"/>
    </row>
    <row r="753" spans="2:14" ht="56.25" x14ac:dyDescent="0.3">
      <c r="B753" s="108" t="s">
        <v>1112</v>
      </c>
      <c r="C753" s="105" t="s">
        <v>1186</v>
      </c>
      <c r="D753" s="43" t="s">
        <v>13</v>
      </c>
      <c r="E753" s="94" t="s">
        <v>1475</v>
      </c>
      <c r="F753" s="91">
        <v>50000</v>
      </c>
      <c r="G753" s="92"/>
      <c r="H753" s="55"/>
      <c r="I753" s="55"/>
      <c r="J753" s="55"/>
      <c r="K753" s="92" t="s">
        <v>689</v>
      </c>
      <c r="L753" s="92" t="s">
        <v>277</v>
      </c>
      <c r="M753" s="55" t="s">
        <v>271</v>
      </c>
      <c r="N753" s="61"/>
    </row>
    <row r="754" spans="2:14" ht="56.25" x14ac:dyDescent="0.3">
      <c r="B754" s="108" t="s">
        <v>1112</v>
      </c>
      <c r="C754" s="105" t="s">
        <v>1186</v>
      </c>
      <c r="D754" s="43" t="s">
        <v>13</v>
      </c>
      <c r="E754" s="84" t="s">
        <v>1476</v>
      </c>
      <c r="F754" s="91">
        <v>50000</v>
      </c>
      <c r="G754" s="92"/>
      <c r="H754" s="55"/>
      <c r="I754" s="55"/>
      <c r="J754" s="55"/>
      <c r="K754" s="92" t="s">
        <v>689</v>
      </c>
      <c r="L754" s="92" t="s">
        <v>277</v>
      </c>
      <c r="M754" s="55" t="s">
        <v>271</v>
      </c>
      <c r="N754" s="61"/>
    </row>
    <row r="755" spans="2:14" ht="56.25" x14ac:dyDescent="0.3">
      <c r="B755" s="132" t="s">
        <v>1112</v>
      </c>
      <c r="C755" s="133" t="s">
        <v>1186</v>
      </c>
      <c r="D755" s="137" t="s">
        <v>13</v>
      </c>
      <c r="E755" s="134" t="s">
        <v>1477</v>
      </c>
      <c r="F755" s="135" t="s">
        <v>1478</v>
      </c>
      <c r="G755" s="135"/>
      <c r="H755" s="136"/>
      <c r="I755" s="136"/>
      <c r="J755" s="136"/>
      <c r="K755" s="135" t="s">
        <v>689</v>
      </c>
      <c r="L755" s="135" t="s">
        <v>1354</v>
      </c>
      <c r="M755" s="136" t="s">
        <v>271</v>
      </c>
      <c r="N755" s="61"/>
    </row>
    <row r="756" spans="2:14" ht="37.5" x14ac:dyDescent="0.3">
      <c r="B756" s="120" t="s">
        <v>1112</v>
      </c>
      <c r="C756" s="121" t="s">
        <v>1186</v>
      </c>
      <c r="D756" s="127" t="s">
        <v>13</v>
      </c>
      <c r="E756" s="122" t="s">
        <v>1479</v>
      </c>
      <c r="F756" s="123">
        <v>200000</v>
      </c>
      <c r="G756" s="124"/>
      <c r="H756" s="125"/>
      <c r="I756" s="125"/>
      <c r="J756" s="125"/>
      <c r="K756" s="124" t="s">
        <v>1006</v>
      </c>
      <c r="L756" s="124" t="s">
        <v>277</v>
      </c>
      <c r="M756" s="125" t="s">
        <v>271</v>
      </c>
      <c r="N756" s="131"/>
    </row>
    <row r="757" spans="2:14" ht="37.5" x14ac:dyDescent="0.3">
      <c r="B757" s="126" t="s">
        <v>1282</v>
      </c>
      <c r="C757" s="121" t="s">
        <v>1435</v>
      </c>
      <c r="D757" s="127" t="s">
        <v>13</v>
      </c>
      <c r="E757" s="128" t="s">
        <v>1480</v>
      </c>
      <c r="F757" s="129">
        <v>40000</v>
      </c>
      <c r="G757" s="129">
        <v>40000</v>
      </c>
      <c r="H757" s="129"/>
      <c r="I757" s="129"/>
      <c r="J757" s="128" t="s">
        <v>1481</v>
      </c>
      <c r="K757" s="129">
        <v>2023</v>
      </c>
      <c r="L757" s="129" t="s">
        <v>790</v>
      </c>
      <c r="M757" s="130" t="s">
        <v>299</v>
      </c>
    </row>
    <row r="758" spans="2:14" ht="37.5" x14ac:dyDescent="0.3">
      <c r="B758" s="126" t="s">
        <v>1282</v>
      </c>
      <c r="C758" s="121" t="s">
        <v>1435</v>
      </c>
      <c r="D758" s="127" t="s">
        <v>13</v>
      </c>
      <c r="E758" s="128" t="s">
        <v>1482</v>
      </c>
      <c r="F758" s="129">
        <v>1000000</v>
      </c>
      <c r="G758" s="129"/>
      <c r="H758" s="129"/>
      <c r="I758" s="129"/>
      <c r="J758" s="128" t="s">
        <v>1483</v>
      </c>
      <c r="K758" s="129">
        <v>2024</v>
      </c>
      <c r="L758" s="129" t="s">
        <v>790</v>
      </c>
      <c r="M758" s="130"/>
    </row>
    <row r="759" spans="2:14" ht="37.5" x14ac:dyDescent="0.3">
      <c r="B759" s="126" t="s">
        <v>1282</v>
      </c>
      <c r="C759" s="121" t="s">
        <v>1435</v>
      </c>
      <c r="D759" s="127" t="s">
        <v>13</v>
      </c>
      <c r="E759" s="128" t="s">
        <v>793</v>
      </c>
      <c r="F759" s="129">
        <v>60000</v>
      </c>
      <c r="G759" s="129"/>
      <c r="H759" s="129"/>
      <c r="I759" s="129"/>
      <c r="J759" s="128" t="s">
        <v>1484</v>
      </c>
      <c r="K759" s="129">
        <v>2024</v>
      </c>
      <c r="L759" s="129" t="s">
        <v>790</v>
      </c>
      <c r="M759" s="130"/>
    </row>
    <row r="760" spans="2:14" ht="37.5" x14ac:dyDescent="0.3">
      <c r="B760" s="126" t="s">
        <v>1282</v>
      </c>
      <c r="C760" s="121" t="s">
        <v>1435</v>
      </c>
      <c r="D760" s="127" t="s">
        <v>13</v>
      </c>
      <c r="E760" s="128" t="s">
        <v>1485</v>
      </c>
      <c r="F760" s="129">
        <v>800000</v>
      </c>
      <c r="G760" s="129"/>
      <c r="H760" s="129"/>
      <c r="I760" s="129"/>
      <c r="J760" s="128" t="s">
        <v>1486</v>
      </c>
      <c r="K760" s="129">
        <v>2024</v>
      </c>
      <c r="L760" s="129" t="s">
        <v>636</v>
      </c>
      <c r="M760" s="130"/>
    </row>
    <row r="761" spans="2:14" ht="37.5" x14ac:dyDescent="0.3">
      <c r="B761" s="126" t="s">
        <v>1282</v>
      </c>
      <c r="C761" s="121" t="s">
        <v>1435</v>
      </c>
      <c r="D761" s="127" t="s">
        <v>13</v>
      </c>
      <c r="E761" s="128" t="s">
        <v>1487</v>
      </c>
      <c r="F761" s="129">
        <v>40000</v>
      </c>
      <c r="G761" s="129"/>
      <c r="H761" s="129"/>
      <c r="I761" s="129"/>
      <c r="J761" s="128" t="s">
        <v>1488</v>
      </c>
      <c r="K761" s="129">
        <v>2020</v>
      </c>
      <c r="L761" s="129" t="s">
        <v>636</v>
      </c>
      <c r="M761" s="130"/>
    </row>
    <row r="762" spans="2:14" ht="63.75" x14ac:dyDescent="0.3">
      <c r="B762" s="126" t="s">
        <v>1282</v>
      </c>
      <c r="C762" s="121" t="s">
        <v>1435</v>
      </c>
      <c r="D762" s="127" t="s">
        <v>13</v>
      </c>
      <c r="E762" s="128" t="s">
        <v>1489</v>
      </c>
      <c r="F762" s="129">
        <v>20000</v>
      </c>
      <c r="G762" s="129"/>
      <c r="H762" s="129"/>
      <c r="I762" s="129"/>
      <c r="J762" s="128" t="s">
        <v>1490</v>
      </c>
      <c r="K762" s="129">
        <v>2020</v>
      </c>
      <c r="L762" s="129" t="s">
        <v>636</v>
      </c>
      <c r="M762" s="130"/>
    </row>
    <row r="763" spans="2:14" ht="63.75" x14ac:dyDescent="0.3">
      <c r="B763" s="126" t="s">
        <v>1282</v>
      </c>
      <c r="C763" s="121" t="s">
        <v>1435</v>
      </c>
      <c r="D763" s="127" t="s">
        <v>13</v>
      </c>
      <c r="E763" s="128" t="s">
        <v>1491</v>
      </c>
      <c r="F763" s="129">
        <v>20000</v>
      </c>
      <c r="G763" s="129"/>
      <c r="H763" s="129"/>
      <c r="I763" s="129"/>
      <c r="J763" s="128" t="s">
        <v>1492</v>
      </c>
      <c r="K763" s="129">
        <v>2020</v>
      </c>
      <c r="L763" s="129" t="s">
        <v>636</v>
      </c>
      <c r="M763" s="130"/>
    </row>
    <row r="764" spans="2:14" ht="37.5" x14ac:dyDescent="0.3">
      <c r="B764" s="126" t="s">
        <v>1282</v>
      </c>
      <c r="C764" s="121" t="s">
        <v>1435</v>
      </c>
      <c r="D764" s="127" t="s">
        <v>13</v>
      </c>
      <c r="E764" s="128" t="s">
        <v>1493</v>
      </c>
      <c r="F764" s="129">
        <v>40000</v>
      </c>
      <c r="G764" s="129"/>
      <c r="H764" s="129"/>
      <c r="I764" s="129"/>
      <c r="J764" s="128" t="s">
        <v>1494</v>
      </c>
      <c r="K764" s="129">
        <v>2020</v>
      </c>
      <c r="L764" s="129" t="s">
        <v>636</v>
      </c>
      <c r="M764" s="130"/>
    </row>
    <row r="765" spans="2:14" ht="126.75" x14ac:dyDescent="0.3">
      <c r="B765" s="126" t="s">
        <v>1282</v>
      </c>
      <c r="C765" s="121" t="s">
        <v>1435</v>
      </c>
      <c r="D765" s="127" t="s">
        <v>13</v>
      </c>
      <c r="E765" s="128" t="s">
        <v>1495</v>
      </c>
      <c r="F765" s="129">
        <v>30000</v>
      </c>
      <c r="G765" s="129"/>
      <c r="H765" s="129"/>
      <c r="I765" s="129"/>
      <c r="J765" s="128" t="s">
        <v>1496</v>
      </c>
      <c r="K765" s="129">
        <v>2023</v>
      </c>
      <c r="L765" s="129" t="s">
        <v>636</v>
      </c>
      <c r="M765" s="130"/>
    </row>
    <row r="766" spans="2:14" ht="63.75" x14ac:dyDescent="0.3">
      <c r="B766" s="126" t="s">
        <v>1282</v>
      </c>
      <c r="C766" s="121" t="s">
        <v>1435</v>
      </c>
      <c r="D766" s="127" t="s">
        <v>13</v>
      </c>
      <c r="E766" s="128" t="s">
        <v>1497</v>
      </c>
      <c r="F766" s="129">
        <v>800000</v>
      </c>
      <c r="G766" s="129"/>
      <c r="H766" s="129"/>
      <c r="I766" s="129"/>
      <c r="J766" s="128" t="s">
        <v>1498</v>
      </c>
      <c r="K766" s="129">
        <v>2022</v>
      </c>
      <c r="L766" s="129" t="s">
        <v>636</v>
      </c>
      <c r="M766" s="130"/>
    </row>
  </sheetData>
  <autoFilter ref="A1:N766" xr:uid="{00000000-0009-0000-0000-000000000000}"/>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pageSetUpPr fitToPage="1"/>
  </sheetPr>
  <dimension ref="A1:K122"/>
  <sheetViews>
    <sheetView tabSelected="1" view="pageBreakPreview" topLeftCell="B1" zoomScale="78" zoomScaleNormal="60" zoomScaleSheetLayoutView="78" zoomScalePageLayoutView="70" workbookViewId="0">
      <selection activeCell="A87" sqref="A87:XFD87"/>
    </sheetView>
  </sheetViews>
  <sheetFormatPr defaultColWidth="9.140625" defaultRowHeight="15.75" outlineLevelCol="1" x14ac:dyDescent="0.25"/>
  <cols>
    <col min="1" max="1" width="15.5703125" style="362" customWidth="1"/>
    <col min="2" max="2" width="15.5703125" style="363" customWidth="1"/>
    <col min="3" max="3" width="48.5703125" style="364" customWidth="1"/>
    <col min="4" max="4" width="17" style="363" customWidth="1"/>
    <col min="5" max="5" width="15.42578125" style="363" customWidth="1"/>
    <col min="6" max="6" width="19.85546875" style="363" customWidth="1"/>
    <col min="7" max="7" width="15" style="363" customWidth="1"/>
    <col min="8" max="8" width="52.140625" style="365" customWidth="1"/>
    <col min="9" max="9" width="16.5703125" style="390" customWidth="1"/>
    <col min="10" max="10" width="26.42578125" style="390" customWidth="1"/>
    <col min="11" max="11" width="17.28515625" style="415" customWidth="1" outlineLevel="1"/>
    <col min="12" max="16384" width="9.140625" style="340"/>
  </cols>
  <sheetData>
    <row r="1" spans="1:11" s="350" customFormat="1" ht="48" customHeight="1" x14ac:dyDescent="0.25">
      <c r="A1" s="389" t="s">
        <v>2295</v>
      </c>
      <c r="B1" s="389" t="s">
        <v>2298</v>
      </c>
      <c r="C1" s="389" t="s">
        <v>1507</v>
      </c>
      <c r="D1" s="389" t="s">
        <v>1508</v>
      </c>
      <c r="E1" s="389" t="s">
        <v>4</v>
      </c>
      <c r="F1" s="389" t="s">
        <v>5</v>
      </c>
      <c r="G1" s="389" t="s">
        <v>6</v>
      </c>
      <c r="H1" s="389" t="s">
        <v>1509</v>
      </c>
      <c r="I1" s="389" t="s">
        <v>7</v>
      </c>
      <c r="J1" s="389" t="s">
        <v>2306</v>
      </c>
      <c r="K1" s="398" t="s">
        <v>10</v>
      </c>
    </row>
    <row r="2" spans="1:11" s="350" customFormat="1" x14ac:dyDescent="0.25">
      <c r="A2" s="4" t="s">
        <v>2304</v>
      </c>
      <c r="B2" s="4"/>
      <c r="C2" s="4"/>
      <c r="D2" s="4"/>
      <c r="E2" s="4"/>
      <c r="F2" s="4"/>
      <c r="G2" s="4"/>
      <c r="H2" s="4"/>
      <c r="I2" s="4"/>
      <c r="J2" s="4"/>
      <c r="K2" s="4"/>
    </row>
    <row r="3" spans="1:11" s="401" customFormat="1" x14ac:dyDescent="0.25">
      <c r="A3" s="6" t="s">
        <v>1952</v>
      </c>
      <c r="B3" s="6"/>
      <c r="C3" s="6"/>
      <c r="D3" s="6"/>
      <c r="E3" s="6"/>
      <c r="F3" s="6"/>
      <c r="G3" s="6"/>
      <c r="H3" s="6"/>
      <c r="I3" s="6"/>
      <c r="J3" s="6"/>
      <c r="K3" s="6"/>
    </row>
    <row r="4" spans="1:11" ht="47.25" x14ac:dyDescent="0.25">
      <c r="A4" s="358" t="s">
        <v>1953</v>
      </c>
      <c r="B4" s="359" t="s">
        <v>2310</v>
      </c>
      <c r="C4" s="346" t="s">
        <v>634</v>
      </c>
      <c r="D4" s="442">
        <v>100000</v>
      </c>
      <c r="E4" s="442">
        <f>D4</f>
        <v>100000</v>
      </c>
      <c r="F4" s="442"/>
      <c r="G4" s="442"/>
      <c r="H4" s="347" t="s">
        <v>2535</v>
      </c>
      <c r="I4" s="332" t="s">
        <v>1624</v>
      </c>
      <c r="J4" s="332" t="s">
        <v>44</v>
      </c>
      <c r="K4" s="332"/>
    </row>
    <row r="5" spans="1:11" ht="47.25" x14ac:dyDescent="0.25">
      <c r="A5" s="358" t="s">
        <v>1954</v>
      </c>
      <c r="B5" s="359" t="s">
        <v>2310</v>
      </c>
      <c r="C5" s="346" t="s">
        <v>2547</v>
      </c>
      <c r="D5" s="443">
        <v>200000</v>
      </c>
      <c r="E5" s="442">
        <f>D5</f>
        <v>200000</v>
      </c>
      <c r="F5" s="442"/>
      <c r="G5" s="442"/>
      <c r="H5" s="347" t="s">
        <v>2548</v>
      </c>
      <c r="I5" s="332" t="s">
        <v>595</v>
      </c>
      <c r="J5" s="332" t="s">
        <v>44</v>
      </c>
      <c r="K5" s="332"/>
    </row>
    <row r="6" spans="1:11" ht="31.5" x14ac:dyDescent="0.25">
      <c r="A6" s="358" t="s">
        <v>1955</v>
      </c>
      <c r="B6" s="359" t="s">
        <v>30</v>
      </c>
      <c r="C6" s="346" t="s">
        <v>2541</v>
      </c>
      <c r="D6" s="442"/>
      <c r="E6" s="442"/>
      <c r="F6" s="442"/>
      <c r="G6" s="442"/>
      <c r="H6" s="347" t="s">
        <v>1962</v>
      </c>
      <c r="I6" s="332" t="s">
        <v>595</v>
      </c>
      <c r="J6" s="332" t="s">
        <v>44</v>
      </c>
      <c r="K6" s="332"/>
    </row>
    <row r="7" spans="1:11" ht="63" x14ac:dyDescent="0.25">
      <c r="A7" s="358" t="s">
        <v>1956</v>
      </c>
      <c r="B7" s="359" t="s">
        <v>30</v>
      </c>
      <c r="C7" s="346" t="s">
        <v>2536</v>
      </c>
      <c r="D7" s="442"/>
      <c r="E7" s="442"/>
      <c r="F7" s="442"/>
      <c r="G7" s="442"/>
      <c r="H7" s="347" t="s">
        <v>2537</v>
      </c>
      <c r="I7" s="332" t="s">
        <v>595</v>
      </c>
      <c r="J7" s="332" t="s">
        <v>3321</v>
      </c>
      <c r="K7" s="332"/>
    </row>
    <row r="8" spans="1:11" ht="47.25" x14ac:dyDescent="0.25">
      <c r="A8" s="358" t="s">
        <v>1957</v>
      </c>
      <c r="B8" s="359" t="s">
        <v>30</v>
      </c>
      <c r="C8" s="346" t="s">
        <v>1958</v>
      </c>
      <c r="D8" s="442"/>
      <c r="E8" s="442"/>
      <c r="F8" s="442"/>
      <c r="G8" s="442"/>
      <c r="H8" s="347" t="s">
        <v>1959</v>
      </c>
      <c r="I8" s="332" t="s">
        <v>595</v>
      </c>
      <c r="J8" s="332" t="s">
        <v>2540</v>
      </c>
      <c r="K8" s="332"/>
    </row>
    <row r="9" spans="1:11" ht="47.25" x14ac:dyDescent="0.25">
      <c r="A9" s="358" t="s">
        <v>1960</v>
      </c>
      <c r="B9" s="359" t="s">
        <v>30</v>
      </c>
      <c r="C9" s="346" t="s">
        <v>2538</v>
      </c>
      <c r="D9" s="442"/>
      <c r="E9" s="442"/>
      <c r="F9" s="442"/>
      <c r="G9" s="442"/>
      <c r="H9" s="347" t="s">
        <v>2539</v>
      </c>
      <c r="I9" s="332" t="s">
        <v>595</v>
      </c>
      <c r="J9" s="332" t="s">
        <v>3321</v>
      </c>
      <c r="K9" s="332"/>
    </row>
    <row r="10" spans="1:11" ht="47.25" x14ac:dyDescent="0.25">
      <c r="A10" s="358" t="s">
        <v>1961</v>
      </c>
      <c r="B10" s="359" t="s">
        <v>30</v>
      </c>
      <c r="C10" s="346" t="s">
        <v>640</v>
      </c>
      <c r="D10" s="442"/>
      <c r="E10" s="442"/>
      <c r="F10" s="442"/>
      <c r="G10" s="442"/>
      <c r="H10" s="347" t="s">
        <v>2546</v>
      </c>
      <c r="I10" s="332" t="s">
        <v>595</v>
      </c>
      <c r="J10" s="332" t="s">
        <v>3321</v>
      </c>
      <c r="K10" s="332"/>
    </row>
    <row r="11" spans="1:11" ht="31.5" x14ac:dyDescent="0.25">
      <c r="A11" s="358" t="s">
        <v>1963</v>
      </c>
      <c r="B11" s="359" t="s">
        <v>30</v>
      </c>
      <c r="C11" s="346" t="s">
        <v>2533</v>
      </c>
      <c r="D11" s="442"/>
      <c r="E11" s="442"/>
      <c r="F11" s="442"/>
      <c r="G11" s="442"/>
      <c r="H11" s="347" t="s">
        <v>2686</v>
      </c>
      <c r="I11" s="332" t="s">
        <v>595</v>
      </c>
      <c r="J11" s="332" t="s">
        <v>2542</v>
      </c>
      <c r="K11" s="332"/>
    </row>
    <row r="12" spans="1:11" x14ac:dyDescent="0.25">
      <c r="A12" s="6" t="s">
        <v>1965</v>
      </c>
      <c r="B12" s="6"/>
      <c r="C12" s="6"/>
      <c r="D12" s="6"/>
      <c r="E12" s="6"/>
      <c r="F12" s="6"/>
      <c r="G12" s="6"/>
      <c r="H12" s="6"/>
      <c r="I12" s="6"/>
      <c r="J12" s="6"/>
      <c r="K12" s="6"/>
    </row>
    <row r="13" spans="1:11" ht="362.25" x14ac:dyDescent="0.25">
      <c r="A13" s="358" t="s">
        <v>1966</v>
      </c>
      <c r="B13" s="359" t="s">
        <v>2310</v>
      </c>
      <c r="C13" s="346" t="s">
        <v>1972</v>
      </c>
      <c r="D13" s="443">
        <v>6000000</v>
      </c>
      <c r="E13" s="443">
        <f>D13</f>
        <v>6000000</v>
      </c>
      <c r="F13" s="442"/>
      <c r="G13" s="442"/>
      <c r="H13" s="347" t="s">
        <v>3031</v>
      </c>
      <c r="I13" s="332" t="s">
        <v>595</v>
      </c>
      <c r="J13" s="332" t="s">
        <v>1973</v>
      </c>
      <c r="K13" s="332"/>
    </row>
    <row r="14" spans="1:11" ht="78.75" x14ac:dyDescent="0.25">
      <c r="A14" s="358" t="s">
        <v>1970</v>
      </c>
      <c r="B14" s="359" t="s">
        <v>2310</v>
      </c>
      <c r="C14" s="346" t="s">
        <v>1978</v>
      </c>
      <c r="D14" s="443">
        <v>1719872.24</v>
      </c>
      <c r="E14" s="443">
        <f>D14-G14</f>
        <v>352870.56000000006</v>
      </c>
      <c r="F14" s="442"/>
      <c r="G14" s="442">
        <v>1367001.68</v>
      </c>
      <c r="H14" s="347" t="s">
        <v>2545</v>
      </c>
      <c r="I14" s="332" t="s">
        <v>552</v>
      </c>
      <c r="J14" s="332" t="s">
        <v>44</v>
      </c>
      <c r="K14" s="332" t="s">
        <v>2544</v>
      </c>
    </row>
    <row r="15" spans="1:11" ht="78.75" x14ac:dyDescent="0.25">
      <c r="A15" s="358" t="s">
        <v>1971</v>
      </c>
      <c r="B15" s="359" t="s">
        <v>2310</v>
      </c>
      <c r="C15" s="346" t="s">
        <v>2549</v>
      </c>
      <c r="D15" s="443">
        <v>499070.55</v>
      </c>
      <c r="E15" s="443">
        <f>D15-G15</f>
        <v>202534.71999999997</v>
      </c>
      <c r="F15" s="442"/>
      <c r="G15" s="442">
        <v>296535.83</v>
      </c>
      <c r="H15" s="347" t="s">
        <v>3032</v>
      </c>
      <c r="I15" s="332" t="s">
        <v>552</v>
      </c>
      <c r="J15" s="332" t="s">
        <v>44</v>
      </c>
      <c r="K15" s="332" t="s">
        <v>2550</v>
      </c>
    </row>
    <row r="16" spans="1:11" ht="78.75" x14ac:dyDescent="0.25">
      <c r="A16" s="358" t="s">
        <v>1974</v>
      </c>
      <c r="B16" s="359" t="s">
        <v>2310</v>
      </c>
      <c r="C16" s="346" t="s">
        <v>1975</v>
      </c>
      <c r="D16" s="443">
        <v>759277.95</v>
      </c>
      <c r="E16" s="443">
        <f>D16-G16</f>
        <v>113891.6925</v>
      </c>
      <c r="F16" s="442"/>
      <c r="G16" s="442">
        <f>D16*85%</f>
        <v>645386.25749999995</v>
      </c>
      <c r="H16" s="347" t="s">
        <v>1976</v>
      </c>
      <c r="I16" s="332" t="s">
        <v>1524</v>
      </c>
      <c r="J16" s="332" t="s">
        <v>44</v>
      </c>
      <c r="K16" s="332" t="s">
        <v>2313</v>
      </c>
    </row>
    <row r="17" spans="1:11" s="344" customFormat="1" ht="236.25" x14ac:dyDescent="0.25">
      <c r="A17" s="358" t="s">
        <v>1977</v>
      </c>
      <c r="B17" s="359" t="s">
        <v>2310</v>
      </c>
      <c r="C17" s="346" t="s">
        <v>2004</v>
      </c>
      <c r="D17" s="443">
        <v>4190000</v>
      </c>
      <c r="E17" s="442">
        <f t="shared" ref="E17" si="0">D17</f>
        <v>4190000</v>
      </c>
      <c r="F17" s="442"/>
      <c r="G17" s="444"/>
      <c r="H17" s="346" t="s">
        <v>2901</v>
      </c>
      <c r="I17" s="332" t="s">
        <v>595</v>
      </c>
      <c r="J17" s="332" t="s">
        <v>3316</v>
      </c>
      <c r="K17" s="516"/>
    </row>
    <row r="18" spans="1:11" s="344" customFormat="1" ht="78.75" x14ac:dyDescent="0.25">
      <c r="A18" s="358" t="s">
        <v>2929</v>
      </c>
      <c r="B18" s="359" t="s">
        <v>2310</v>
      </c>
      <c r="C18" s="346" t="s">
        <v>2004</v>
      </c>
      <c r="D18" s="467">
        <v>287198</v>
      </c>
      <c r="E18" s="442" t="s">
        <v>2930</v>
      </c>
      <c r="F18" s="442"/>
      <c r="G18" s="404" t="s">
        <v>2946</v>
      </c>
      <c r="H18" s="346" t="s">
        <v>3001</v>
      </c>
      <c r="I18" s="332" t="s">
        <v>2772</v>
      </c>
      <c r="J18" s="332" t="s">
        <v>2060</v>
      </c>
      <c r="K18" s="332" t="s">
        <v>2934</v>
      </c>
    </row>
    <row r="19" spans="1:11" ht="236.25" x14ac:dyDescent="0.25">
      <c r="A19" s="358" t="s">
        <v>1979</v>
      </c>
      <c r="B19" s="359" t="s">
        <v>2310</v>
      </c>
      <c r="C19" s="348" t="s">
        <v>1982</v>
      </c>
      <c r="D19" s="443">
        <v>5000000</v>
      </c>
      <c r="E19" s="443">
        <v>50000</v>
      </c>
      <c r="F19" s="442"/>
      <c r="G19" s="442"/>
      <c r="H19" s="347" t="s">
        <v>3002</v>
      </c>
      <c r="I19" s="332" t="s">
        <v>595</v>
      </c>
      <c r="J19" s="332" t="s">
        <v>3322</v>
      </c>
      <c r="K19" s="332"/>
    </row>
    <row r="20" spans="1:11" ht="78.75" x14ac:dyDescent="0.25">
      <c r="A20" s="358" t="s">
        <v>1981</v>
      </c>
      <c r="B20" s="359" t="s">
        <v>2310</v>
      </c>
      <c r="C20" s="348" t="s">
        <v>2584</v>
      </c>
      <c r="D20" s="443">
        <v>624428.17000000004</v>
      </c>
      <c r="E20" s="443">
        <f>D20-G20</f>
        <v>102766.63000000006</v>
      </c>
      <c r="F20" s="442"/>
      <c r="G20" s="442">
        <v>521661.54</v>
      </c>
      <c r="H20" s="347" t="s">
        <v>2586</v>
      </c>
      <c r="I20" s="332" t="s">
        <v>552</v>
      </c>
      <c r="J20" s="332" t="s">
        <v>44</v>
      </c>
      <c r="K20" s="332" t="s">
        <v>2550</v>
      </c>
    </row>
    <row r="21" spans="1:11" ht="78.75" x14ac:dyDescent="0.25">
      <c r="A21" s="358" t="s">
        <v>1983</v>
      </c>
      <c r="B21" s="359" t="s">
        <v>2310</v>
      </c>
      <c r="C21" s="348" t="s">
        <v>2585</v>
      </c>
      <c r="D21" s="443">
        <v>266489.19</v>
      </c>
      <c r="E21" s="443">
        <f>D21-G21</f>
        <v>45115.880000000005</v>
      </c>
      <c r="F21" s="442"/>
      <c r="G21" s="442">
        <v>221373.31</v>
      </c>
      <c r="H21" s="347" t="s">
        <v>2587</v>
      </c>
      <c r="I21" s="332" t="s">
        <v>552</v>
      </c>
      <c r="J21" s="332" t="s">
        <v>44</v>
      </c>
      <c r="K21" s="332" t="s">
        <v>2550</v>
      </c>
    </row>
    <row r="22" spans="1:11" ht="204.75" x14ac:dyDescent="0.25">
      <c r="A22" s="358" t="s">
        <v>1984</v>
      </c>
      <c r="B22" s="359" t="s">
        <v>2310</v>
      </c>
      <c r="C22" s="346" t="s">
        <v>2566</v>
      </c>
      <c r="D22" s="443">
        <v>3270000</v>
      </c>
      <c r="E22" s="442">
        <f>D22</f>
        <v>3270000</v>
      </c>
      <c r="F22" s="442"/>
      <c r="G22" s="442"/>
      <c r="H22" s="347" t="s">
        <v>3033</v>
      </c>
      <c r="I22" s="332" t="s">
        <v>595</v>
      </c>
      <c r="J22" s="332" t="s">
        <v>3316</v>
      </c>
      <c r="K22" s="332"/>
    </row>
    <row r="23" spans="1:11" ht="111" customHeight="1" x14ac:dyDescent="0.25">
      <c r="A23" s="358" t="s">
        <v>1985</v>
      </c>
      <c r="B23" s="359" t="s">
        <v>2310</v>
      </c>
      <c r="C23" s="346" t="s">
        <v>2581</v>
      </c>
      <c r="D23" s="443">
        <v>1000000</v>
      </c>
      <c r="E23" s="442">
        <f t="shared" ref="E23:E62" si="1">D23</f>
        <v>1000000</v>
      </c>
      <c r="F23" s="442"/>
      <c r="G23" s="442"/>
      <c r="H23" s="347" t="s">
        <v>3034</v>
      </c>
      <c r="I23" s="332" t="s">
        <v>595</v>
      </c>
      <c r="J23" s="332" t="s">
        <v>3318</v>
      </c>
      <c r="K23" s="332"/>
    </row>
    <row r="24" spans="1:11" ht="63" x14ac:dyDescent="0.25">
      <c r="A24" s="358" t="s">
        <v>1986</v>
      </c>
      <c r="B24" s="359" t="s">
        <v>2310</v>
      </c>
      <c r="C24" s="346" t="s">
        <v>2582</v>
      </c>
      <c r="D24" s="443">
        <v>1000000</v>
      </c>
      <c r="E24" s="442">
        <f t="shared" si="1"/>
        <v>1000000</v>
      </c>
      <c r="F24" s="442"/>
      <c r="G24" s="442"/>
      <c r="H24" s="347" t="s">
        <v>3035</v>
      </c>
      <c r="I24" s="332" t="s">
        <v>595</v>
      </c>
      <c r="J24" s="332" t="s">
        <v>3323</v>
      </c>
      <c r="K24" s="332"/>
    </row>
    <row r="25" spans="1:11" ht="63" x14ac:dyDescent="0.25">
      <c r="A25" s="358" t="s">
        <v>1987</v>
      </c>
      <c r="B25" s="359" t="s">
        <v>2310</v>
      </c>
      <c r="C25" s="346" t="s">
        <v>2580</v>
      </c>
      <c r="D25" s="443">
        <v>1000000</v>
      </c>
      <c r="E25" s="442">
        <f t="shared" si="1"/>
        <v>1000000</v>
      </c>
      <c r="F25" s="442"/>
      <c r="G25" s="442"/>
      <c r="H25" s="347" t="s">
        <v>3036</v>
      </c>
      <c r="I25" s="332" t="s">
        <v>595</v>
      </c>
      <c r="J25" s="332" t="s">
        <v>3316</v>
      </c>
      <c r="K25" s="332"/>
    </row>
    <row r="26" spans="1:11" ht="63" x14ac:dyDescent="0.25">
      <c r="A26" s="358" t="s">
        <v>1988</v>
      </c>
      <c r="B26" s="359" t="s">
        <v>2310</v>
      </c>
      <c r="C26" s="346" t="s">
        <v>2579</v>
      </c>
      <c r="D26" s="443">
        <v>800000</v>
      </c>
      <c r="E26" s="442">
        <f t="shared" si="1"/>
        <v>800000</v>
      </c>
      <c r="F26" s="442"/>
      <c r="G26" s="442"/>
      <c r="H26" s="347" t="s">
        <v>3037</v>
      </c>
      <c r="I26" s="332" t="s">
        <v>595</v>
      </c>
      <c r="J26" s="332" t="s">
        <v>3318</v>
      </c>
      <c r="K26" s="332"/>
    </row>
    <row r="27" spans="1:11" ht="63" x14ac:dyDescent="0.25">
      <c r="A27" s="358" t="s">
        <v>1989</v>
      </c>
      <c r="B27" s="359" t="s">
        <v>2310</v>
      </c>
      <c r="C27" s="346" t="s">
        <v>2578</v>
      </c>
      <c r="D27" s="443">
        <v>1000000</v>
      </c>
      <c r="E27" s="442">
        <f t="shared" si="1"/>
        <v>1000000</v>
      </c>
      <c r="F27" s="442"/>
      <c r="G27" s="442"/>
      <c r="H27" s="347" t="s">
        <v>3038</v>
      </c>
      <c r="I27" s="332" t="s">
        <v>595</v>
      </c>
      <c r="J27" s="332" t="s">
        <v>3323</v>
      </c>
      <c r="K27" s="332"/>
    </row>
    <row r="28" spans="1:11" ht="94.5" x14ac:dyDescent="0.25">
      <c r="A28" s="358" t="s">
        <v>1990</v>
      </c>
      <c r="B28" s="359" t="s">
        <v>2310</v>
      </c>
      <c r="C28" s="346" t="s">
        <v>2577</v>
      </c>
      <c r="D28" s="443">
        <v>1865582</v>
      </c>
      <c r="E28" s="442">
        <f t="shared" si="1"/>
        <v>1865582</v>
      </c>
      <c r="F28" s="442"/>
      <c r="G28" s="442"/>
      <c r="H28" s="347" t="s">
        <v>3039</v>
      </c>
      <c r="I28" s="332" t="s">
        <v>595</v>
      </c>
      <c r="J28" s="332" t="s">
        <v>60</v>
      </c>
      <c r="K28" s="332"/>
    </row>
    <row r="29" spans="1:11" ht="63" x14ac:dyDescent="0.25">
      <c r="A29" s="509" t="s">
        <v>3352</v>
      </c>
      <c r="B29" s="439" t="s">
        <v>2310</v>
      </c>
      <c r="C29" s="510" t="s">
        <v>3353</v>
      </c>
      <c r="D29" s="511">
        <v>200000</v>
      </c>
      <c r="E29" s="512">
        <v>30000</v>
      </c>
      <c r="F29" s="512"/>
      <c r="G29" s="512">
        <v>170000</v>
      </c>
      <c r="H29" s="438" t="s">
        <v>3355</v>
      </c>
      <c r="I29" s="440" t="s">
        <v>3354</v>
      </c>
      <c r="J29" s="440" t="s">
        <v>3357</v>
      </c>
      <c r="K29" s="440" t="s">
        <v>3083</v>
      </c>
    </row>
    <row r="30" spans="1:11" ht="94.5" x14ac:dyDescent="0.25">
      <c r="A30" s="358" t="s">
        <v>1991</v>
      </c>
      <c r="B30" s="359" t="s">
        <v>2310</v>
      </c>
      <c r="C30" s="346" t="s">
        <v>2576</v>
      </c>
      <c r="D30" s="443">
        <v>1865582</v>
      </c>
      <c r="E30" s="442">
        <f t="shared" si="1"/>
        <v>1865582</v>
      </c>
      <c r="F30" s="442"/>
      <c r="G30" s="442"/>
      <c r="H30" s="347" t="s">
        <v>3040</v>
      </c>
      <c r="I30" s="332" t="s">
        <v>595</v>
      </c>
      <c r="J30" s="440" t="s">
        <v>3357</v>
      </c>
      <c r="K30" s="332"/>
    </row>
    <row r="31" spans="1:11" ht="78.75" x14ac:dyDescent="0.25">
      <c r="A31" s="358" t="s">
        <v>1992</v>
      </c>
      <c r="B31" s="359" t="s">
        <v>2310</v>
      </c>
      <c r="C31" s="346" t="s">
        <v>2563</v>
      </c>
      <c r="D31" s="443">
        <v>550000</v>
      </c>
      <c r="E31" s="442">
        <f t="shared" si="1"/>
        <v>550000</v>
      </c>
      <c r="F31" s="442"/>
      <c r="G31" s="442"/>
      <c r="H31" s="347" t="s">
        <v>1980</v>
      </c>
      <c r="I31" s="332" t="s">
        <v>595</v>
      </c>
      <c r="J31" s="332" t="s">
        <v>174</v>
      </c>
      <c r="K31" s="332"/>
    </row>
    <row r="32" spans="1:11" ht="110.25" x14ac:dyDescent="0.25">
      <c r="A32" s="358" t="s">
        <v>1993</v>
      </c>
      <c r="B32" s="359" t="s">
        <v>2310</v>
      </c>
      <c r="C32" s="346" t="s">
        <v>2575</v>
      </c>
      <c r="D32" s="443">
        <v>1403414</v>
      </c>
      <c r="E32" s="442">
        <f t="shared" si="1"/>
        <v>1403414</v>
      </c>
      <c r="F32" s="442"/>
      <c r="G32" s="442"/>
      <c r="H32" s="347" t="s">
        <v>3030</v>
      </c>
      <c r="I32" s="332" t="s">
        <v>595</v>
      </c>
      <c r="J32" s="332" t="s">
        <v>174</v>
      </c>
      <c r="K32" s="332"/>
    </row>
    <row r="33" spans="1:11" ht="31.5" x14ac:dyDescent="0.25">
      <c r="A33" s="358" t="s">
        <v>1994</v>
      </c>
      <c r="B33" s="359" t="s">
        <v>2310</v>
      </c>
      <c r="C33" s="346" t="s">
        <v>2574</v>
      </c>
      <c r="D33" s="443">
        <v>1403414</v>
      </c>
      <c r="E33" s="442">
        <f t="shared" si="1"/>
        <v>1403414</v>
      </c>
      <c r="F33" s="442"/>
      <c r="G33" s="442"/>
      <c r="H33" s="347" t="s">
        <v>656</v>
      </c>
      <c r="I33" s="332" t="s">
        <v>595</v>
      </c>
      <c r="J33" s="332" t="s">
        <v>174</v>
      </c>
      <c r="K33" s="332"/>
    </row>
    <row r="34" spans="1:11" ht="63" x14ac:dyDescent="0.25">
      <c r="A34" s="358" t="s">
        <v>1995</v>
      </c>
      <c r="B34" s="359" t="s">
        <v>2310</v>
      </c>
      <c r="C34" s="346" t="s">
        <v>2573</v>
      </c>
      <c r="D34" s="443">
        <v>1118786</v>
      </c>
      <c r="E34" s="442">
        <f t="shared" si="1"/>
        <v>1118786</v>
      </c>
      <c r="F34" s="443"/>
      <c r="G34" s="442"/>
      <c r="H34" s="347" t="s">
        <v>3041</v>
      </c>
      <c r="I34" s="332" t="s">
        <v>595</v>
      </c>
      <c r="J34" s="332" t="s">
        <v>88</v>
      </c>
      <c r="K34" s="332"/>
    </row>
    <row r="35" spans="1:11" ht="63" x14ac:dyDescent="0.25">
      <c r="A35" s="358" t="s">
        <v>1996</v>
      </c>
      <c r="B35" s="359" t="s">
        <v>2310</v>
      </c>
      <c r="C35" s="346" t="s">
        <v>2572</v>
      </c>
      <c r="D35" s="443">
        <v>1118786</v>
      </c>
      <c r="E35" s="442">
        <f t="shared" si="1"/>
        <v>1118786</v>
      </c>
      <c r="F35" s="443"/>
      <c r="G35" s="442"/>
      <c r="H35" s="347" t="s">
        <v>3042</v>
      </c>
      <c r="I35" s="332" t="s">
        <v>595</v>
      </c>
      <c r="J35" s="332" t="s">
        <v>88</v>
      </c>
      <c r="K35" s="332"/>
    </row>
    <row r="36" spans="1:11" ht="94.5" x14ac:dyDescent="0.25">
      <c r="A36" s="358" t="s">
        <v>1997</v>
      </c>
      <c r="B36" s="359" t="s">
        <v>2310</v>
      </c>
      <c r="C36" s="348" t="s">
        <v>2560</v>
      </c>
      <c r="D36" s="443">
        <v>275000</v>
      </c>
      <c r="E36" s="442">
        <f t="shared" si="1"/>
        <v>275000</v>
      </c>
      <c r="F36" s="442"/>
      <c r="G36" s="442"/>
      <c r="H36" s="347" t="s">
        <v>3058</v>
      </c>
      <c r="I36" s="332" t="s">
        <v>595</v>
      </c>
      <c r="J36" s="332" t="s">
        <v>337</v>
      </c>
      <c r="K36" s="332"/>
    </row>
    <row r="37" spans="1:11" ht="141.75" x14ac:dyDescent="0.25">
      <c r="A37" s="358" t="s">
        <v>1998</v>
      </c>
      <c r="B37" s="359" t="s">
        <v>2310</v>
      </c>
      <c r="C37" s="346" t="s">
        <v>2571</v>
      </c>
      <c r="D37" s="443">
        <v>1089477</v>
      </c>
      <c r="E37" s="442">
        <f t="shared" si="1"/>
        <v>1089477</v>
      </c>
      <c r="F37" s="442"/>
      <c r="G37" s="442"/>
      <c r="H37" s="347" t="s">
        <v>3043</v>
      </c>
      <c r="I37" s="332" t="s">
        <v>595</v>
      </c>
      <c r="J37" s="332" t="s">
        <v>337</v>
      </c>
      <c r="K37" s="332"/>
    </row>
    <row r="38" spans="1:11" ht="126" x14ac:dyDescent="0.25">
      <c r="A38" s="358" t="s">
        <v>1999</v>
      </c>
      <c r="B38" s="359" t="s">
        <v>2310</v>
      </c>
      <c r="C38" s="346" t="s">
        <v>2570</v>
      </c>
      <c r="D38" s="443">
        <v>1089477</v>
      </c>
      <c r="E38" s="442">
        <f t="shared" si="1"/>
        <v>1089477</v>
      </c>
      <c r="F38" s="442"/>
      <c r="G38" s="442"/>
      <c r="H38" s="347" t="s">
        <v>3044</v>
      </c>
      <c r="I38" s="332" t="s">
        <v>595</v>
      </c>
      <c r="J38" s="332" t="s">
        <v>337</v>
      </c>
      <c r="K38" s="332"/>
    </row>
    <row r="39" spans="1:11" ht="47.25" x14ac:dyDescent="0.25">
      <c r="A39" s="358" t="s">
        <v>2001</v>
      </c>
      <c r="B39" s="359" t="s">
        <v>2310</v>
      </c>
      <c r="C39" s="346" t="s">
        <v>2562</v>
      </c>
      <c r="D39" s="443">
        <v>52000</v>
      </c>
      <c r="E39" s="442">
        <f t="shared" si="1"/>
        <v>52000</v>
      </c>
      <c r="F39" s="442"/>
      <c r="G39" s="442"/>
      <c r="H39" s="347" t="s">
        <v>2000</v>
      </c>
      <c r="I39" s="332" t="s">
        <v>595</v>
      </c>
      <c r="J39" s="332" t="s">
        <v>326</v>
      </c>
      <c r="K39" s="332"/>
    </row>
    <row r="40" spans="1:11" ht="141.75" x14ac:dyDescent="0.25">
      <c r="A40" s="358" t="s">
        <v>2002</v>
      </c>
      <c r="B40" s="359" t="s">
        <v>2310</v>
      </c>
      <c r="C40" s="346" t="s">
        <v>2569</v>
      </c>
      <c r="D40" s="443">
        <v>2417756</v>
      </c>
      <c r="E40" s="442">
        <f t="shared" si="1"/>
        <v>2417756</v>
      </c>
      <c r="F40" s="442"/>
      <c r="G40" s="442"/>
      <c r="H40" s="347" t="s">
        <v>3046</v>
      </c>
      <c r="I40" s="332" t="s">
        <v>595</v>
      </c>
      <c r="J40" s="332" t="s">
        <v>2752</v>
      </c>
      <c r="K40" s="332"/>
    </row>
    <row r="41" spans="1:11" ht="31.5" x14ac:dyDescent="0.25">
      <c r="A41" s="358" t="s">
        <v>2003</v>
      </c>
      <c r="B41" s="359" t="s">
        <v>2310</v>
      </c>
      <c r="C41" s="346" t="s">
        <v>2561</v>
      </c>
      <c r="D41" s="443">
        <v>900000</v>
      </c>
      <c r="E41" s="442">
        <f t="shared" si="1"/>
        <v>900000</v>
      </c>
      <c r="F41" s="442"/>
      <c r="G41" s="442"/>
      <c r="H41" s="347" t="s">
        <v>3045</v>
      </c>
      <c r="I41" s="332" t="s">
        <v>595</v>
      </c>
      <c r="J41" s="332" t="s">
        <v>2753</v>
      </c>
      <c r="K41" s="332"/>
    </row>
    <row r="42" spans="1:11" ht="110.25" x14ac:dyDescent="0.25">
      <c r="A42" s="358" t="s">
        <v>2005</v>
      </c>
      <c r="B42" s="359" t="s">
        <v>2310</v>
      </c>
      <c r="C42" s="346" t="s">
        <v>2565</v>
      </c>
      <c r="D42" s="443">
        <v>3717776</v>
      </c>
      <c r="E42" s="442">
        <f t="shared" si="1"/>
        <v>3717776</v>
      </c>
      <c r="F42" s="442"/>
      <c r="G42" s="442"/>
      <c r="H42" s="347" t="s">
        <v>3047</v>
      </c>
      <c r="I42" s="332" t="s">
        <v>595</v>
      </c>
      <c r="J42" s="332" t="s">
        <v>2753</v>
      </c>
      <c r="K42" s="332"/>
    </row>
    <row r="43" spans="1:11" ht="78.75" x14ac:dyDescent="0.25">
      <c r="A43" s="358" t="s">
        <v>2006</v>
      </c>
      <c r="B43" s="359" t="s">
        <v>2310</v>
      </c>
      <c r="C43" s="347" t="s">
        <v>2558</v>
      </c>
      <c r="D43" s="442">
        <v>625000</v>
      </c>
      <c r="E43" s="442">
        <f t="shared" si="1"/>
        <v>625000</v>
      </c>
      <c r="F43" s="442"/>
      <c r="G43" s="442"/>
      <c r="H43" s="346" t="s">
        <v>2012</v>
      </c>
      <c r="I43" s="332" t="s">
        <v>595</v>
      </c>
      <c r="J43" s="332" t="s">
        <v>435</v>
      </c>
      <c r="K43" s="332"/>
    </row>
    <row r="44" spans="1:11" ht="94.5" x14ac:dyDescent="0.25">
      <c r="A44" s="358" t="s">
        <v>2007</v>
      </c>
      <c r="B44" s="359" t="s">
        <v>2310</v>
      </c>
      <c r="C44" s="347" t="s">
        <v>2583</v>
      </c>
      <c r="D44" s="442">
        <v>114959.38</v>
      </c>
      <c r="E44" s="442">
        <f>D44-G44</f>
        <v>17243.910000000003</v>
      </c>
      <c r="F44" s="442"/>
      <c r="G44" s="442">
        <v>97715.47</v>
      </c>
      <c r="H44" s="346" t="s">
        <v>3048</v>
      </c>
      <c r="I44" s="332" t="s">
        <v>552</v>
      </c>
      <c r="J44" s="332" t="s">
        <v>44</v>
      </c>
      <c r="K44" s="332" t="s">
        <v>2550</v>
      </c>
    </row>
    <row r="45" spans="1:11" ht="94.5" x14ac:dyDescent="0.25">
      <c r="A45" s="358" t="s">
        <v>2008</v>
      </c>
      <c r="B45" s="359" t="s">
        <v>2310</v>
      </c>
      <c r="C45" s="348" t="s">
        <v>2729</v>
      </c>
      <c r="D45" s="470">
        <v>365742.25</v>
      </c>
      <c r="E45" s="470">
        <v>54861.34</v>
      </c>
      <c r="F45" s="470"/>
      <c r="G45" s="470">
        <v>310880.90999999997</v>
      </c>
      <c r="H45" s="346" t="s">
        <v>3099</v>
      </c>
      <c r="I45" s="332" t="s">
        <v>595</v>
      </c>
      <c r="J45" s="332" t="s">
        <v>2416</v>
      </c>
      <c r="K45" s="332" t="s">
        <v>2944</v>
      </c>
    </row>
    <row r="46" spans="1:11" s="343" customFormat="1" ht="69" customHeight="1" x14ac:dyDescent="0.25">
      <c r="A46" s="358" t="s">
        <v>2009</v>
      </c>
      <c r="B46" s="359" t="s">
        <v>2310</v>
      </c>
      <c r="C46" s="348" t="s">
        <v>2559</v>
      </c>
      <c r="D46" s="445">
        <v>500000</v>
      </c>
      <c r="E46" s="442">
        <f t="shared" si="1"/>
        <v>500000</v>
      </c>
      <c r="F46" s="446"/>
      <c r="G46" s="446"/>
      <c r="H46" s="360" t="s">
        <v>3100</v>
      </c>
      <c r="I46" s="332" t="s">
        <v>595</v>
      </c>
      <c r="J46" s="332" t="s">
        <v>298</v>
      </c>
      <c r="K46" s="414"/>
    </row>
    <row r="47" spans="1:11" ht="31.5" x14ac:dyDescent="0.25">
      <c r="A47" s="358" t="s">
        <v>2010</v>
      </c>
      <c r="B47" s="359" t="s">
        <v>2310</v>
      </c>
      <c r="C47" s="346" t="s">
        <v>2564</v>
      </c>
      <c r="D47" s="443">
        <v>2190000</v>
      </c>
      <c r="E47" s="442">
        <f t="shared" si="1"/>
        <v>2190000</v>
      </c>
      <c r="F47" s="442"/>
      <c r="G47" s="442"/>
      <c r="H47" s="347" t="s">
        <v>3049</v>
      </c>
      <c r="I47" s="332" t="s">
        <v>543</v>
      </c>
      <c r="J47" s="332" t="s">
        <v>435</v>
      </c>
      <c r="K47" s="332"/>
    </row>
    <row r="48" spans="1:11" x14ac:dyDescent="0.25">
      <c r="A48" s="358" t="s">
        <v>2011</v>
      </c>
      <c r="B48" s="359" t="s">
        <v>2310</v>
      </c>
      <c r="C48" s="346" t="s">
        <v>2557</v>
      </c>
      <c r="D48" s="443">
        <v>500000</v>
      </c>
      <c r="E48" s="442">
        <f t="shared" si="1"/>
        <v>500000</v>
      </c>
      <c r="F48" s="442"/>
      <c r="G48" s="442"/>
      <c r="H48" s="347" t="s">
        <v>2556</v>
      </c>
      <c r="I48" s="332" t="s">
        <v>595</v>
      </c>
      <c r="J48" s="332" t="s">
        <v>44</v>
      </c>
      <c r="K48" s="332"/>
    </row>
    <row r="49" spans="1:11" ht="60" customHeight="1" x14ac:dyDescent="0.25">
      <c r="A49" s="358" t="s">
        <v>2013</v>
      </c>
      <c r="B49" s="359" t="s">
        <v>2310</v>
      </c>
      <c r="C49" s="346" t="s">
        <v>2555</v>
      </c>
      <c r="D49" s="443">
        <v>950000</v>
      </c>
      <c r="E49" s="442">
        <f t="shared" si="1"/>
        <v>950000</v>
      </c>
      <c r="F49" s="442"/>
      <c r="G49" s="442"/>
      <c r="H49" s="347" t="s">
        <v>2016</v>
      </c>
      <c r="I49" s="332" t="s">
        <v>595</v>
      </c>
      <c r="J49" s="332" t="s">
        <v>3318</v>
      </c>
      <c r="K49" s="332"/>
    </row>
    <row r="50" spans="1:11" ht="78.75" x14ac:dyDescent="0.25">
      <c r="A50" s="358" t="s">
        <v>2014</v>
      </c>
      <c r="B50" s="359" t="s">
        <v>2310</v>
      </c>
      <c r="C50" s="346" t="s">
        <v>2935</v>
      </c>
      <c r="D50" s="468" t="s">
        <v>2931</v>
      </c>
      <c r="E50" s="442" t="s">
        <v>2932</v>
      </c>
      <c r="F50" s="442"/>
      <c r="G50" s="485" t="s">
        <v>2933</v>
      </c>
      <c r="H50" s="347" t="s">
        <v>2936</v>
      </c>
      <c r="I50" s="332" t="s">
        <v>2772</v>
      </c>
      <c r="J50" s="332" t="s">
        <v>88</v>
      </c>
      <c r="K50" s="332" t="s">
        <v>2934</v>
      </c>
    </row>
    <row r="51" spans="1:11" s="325" customFormat="1" ht="31.5" x14ac:dyDescent="0.25">
      <c r="A51" s="358" t="s">
        <v>2015</v>
      </c>
      <c r="B51" s="359" t="s">
        <v>2310</v>
      </c>
      <c r="C51" s="347" t="s">
        <v>2634</v>
      </c>
      <c r="D51" s="403">
        <v>2500000</v>
      </c>
      <c r="E51" s="442">
        <f>D51-F51</f>
        <v>1700000</v>
      </c>
      <c r="F51" s="403">
        <v>800000</v>
      </c>
      <c r="G51" s="403"/>
      <c r="H51" s="347" t="s">
        <v>3171</v>
      </c>
      <c r="I51" s="332" t="s">
        <v>595</v>
      </c>
      <c r="J51" s="332" t="s">
        <v>44</v>
      </c>
      <c r="K51" s="332"/>
    </row>
    <row r="52" spans="1:11" x14ac:dyDescent="0.25">
      <c r="A52" s="358" t="s">
        <v>2017</v>
      </c>
      <c r="B52" s="359" t="s">
        <v>2310</v>
      </c>
      <c r="C52" s="346" t="s">
        <v>647</v>
      </c>
      <c r="D52" s="443">
        <v>400000</v>
      </c>
      <c r="E52" s="442">
        <f t="shared" si="1"/>
        <v>400000</v>
      </c>
      <c r="F52" s="442"/>
      <c r="G52" s="442"/>
      <c r="H52" s="347" t="s">
        <v>648</v>
      </c>
      <c r="I52" s="332" t="s">
        <v>1520</v>
      </c>
      <c r="J52" s="332" t="s">
        <v>44</v>
      </c>
      <c r="K52" s="332"/>
    </row>
    <row r="53" spans="1:11" ht="47.25" x14ac:dyDescent="0.25">
      <c r="A53" s="358" t="s">
        <v>2018</v>
      </c>
      <c r="B53" s="359" t="s">
        <v>2310</v>
      </c>
      <c r="C53" s="346" t="s">
        <v>2661</v>
      </c>
      <c r="D53" s="443">
        <v>100000</v>
      </c>
      <c r="E53" s="442">
        <f t="shared" si="1"/>
        <v>100000</v>
      </c>
      <c r="F53" s="442"/>
      <c r="G53" s="442"/>
      <c r="H53" s="347" t="s">
        <v>2662</v>
      </c>
      <c r="I53" s="332" t="s">
        <v>543</v>
      </c>
      <c r="J53" s="332" t="s">
        <v>44</v>
      </c>
      <c r="K53" s="332"/>
    </row>
    <row r="54" spans="1:11" ht="215.25" customHeight="1" x14ac:dyDescent="0.25">
      <c r="A54" s="358" t="s">
        <v>2019</v>
      </c>
      <c r="B54" s="359" t="s">
        <v>2310</v>
      </c>
      <c r="C54" s="346" t="s">
        <v>2667</v>
      </c>
      <c r="D54" s="443">
        <v>290000</v>
      </c>
      <c r="E54" s="442">
        <f t="shared" si="1"/>
        <v>290000</v>
      </c>
      <c r="F54" s="442"/>
      <c r="G54" s="442"/>
      <c r="H54" s="347" t="s">
        <v>2902</v>
      </c>
      <c r="I54" s="332" t="s">
        <v>1544</v>
      </c>
      <c r="J54" s="332" t="s">
        <v>3324</v>
      </c>
      <c r="K54" s="332"/>
    </row>
    <row r="55" spans="1:11" ht="51.75" customHeight="1" x14ac:dyDescent="0.25">
      <c r="A55" s="358" t="s">
        <v>2020</v>
      </c>
      <c r="B55" s="359" t="s">
        <v>2310</v>
      </c>
      <c r="C55" s="346" t="s">
        <v>2023</v>
      </c>
      <c r="D55" s="443">
        <v>200000</v>
      </c>
      <c r="E55" s="442">
        <f t="shared" si="1"/>
        <v>200000</v>
      </c>
      <c r="F55" s="442"/>
      <c r="G55" s="442"/>
      <c r="H55" s="346" t="s">
        <v>2552</v>
      </c>
      <c r="I55" s="332" t="s">
        <v>1520</v>
      </c>
      <c r="J55" s="332" t="s">
        <v>3316</v>
      </c>
      <c r="K55" s="332"/>
    </row>
    <row r="56" spans="1:11" ht="47.25" x14ac:dyDescent="0.25">
      <c r="A56" s="358" t="s">
        <v>2022</v>
      </c>
      <c r="B56" s="359" t="s">
        <v>2310</v>
      </c>
      <c r="C56" s="346" t="s">
        <v>2589</v>
      </c>
      <c r="D56" s="442">
        <v>800000</v>
      </c>
      <c r="E56" s="442">
        <f t="shared" si="1"/>
        <v>800000</v>
      </c>
      <c r="F56" s="442"/>
      <c r="G56" s="442"/>
      <c r="H56" s="347" t="s">
        <v>2590</v>
      </c>
      <c r="I56" s="332" t="s">
        <v>1544</v>
      </c>
      <c r="J56" s="332" t="s">
        <v>3316</v>
      </c>
      <c r="K56" s="332"/>
    </row>
    <row r="57" spans="1:11" s="343" customFormat="1" ht="63" x14ac:dyDescent="0.25">
      <c r="A57" s="358" t="s">
        <v>2024</v>
      </c>
      <c r="B57" s="359" t="s">
        <v>2310</v>
      </c>
      <c r="C57" s="348" t="s">
        <v>2021</v>
      </c>
      <c r="D57" s="445">
        <v>120000</v>
      </c>
      <c r="E57" s="442">
        <f t="shared" si="1"/>
        <v>120000</v>
      </c>
      <c r="F57" s="446"/>
      <c r="G57" s="446"/>
      <c r="H57" s="348" t="s">
        <v>2554</v>
      </c>
      <c r="I57" s="332" t="s">
        <v>595</v>
      </c>
      <c r="J57" s="332" t="s">
        <v>2551</v>
      </c>
      <c r="K57" s="414"/>
    </row>
    <row r="58" spans="1:11" s="343" customFormat="1" ht="78.75" x14ac:dyDescent="0.25">
      <c r="A58" s="358" t="s">
        <v>2027</v>
      </c>
      <c r="B58" s="359" t="s">
        <v>2310</v>
      </c>
      <c r="C58" s="348" t="s">
        <v>2553</v>
      </c>
      <c r="D58" s="445">
        <v>120000</v>
      </c>
      <c r="E58" s="442">
        <f t="shared" si="1"/>
        <v>120000</v>
      </c>
      <c r="F58" s="446"/>
      <c r="G58" s="446"/>
      <c r="H58" s="348" t="s">
        <v>3050</v>
      </c>
      <c r="I58" s="332" t="s">
        <v>595</v>
      </c>
      <c r="J58" s="332" t="s">
        <v>3325</v>
      </c>
      <c r="K58" s="414"/>
    </row>
    <row r="59" spans="1:11" ht="63" x14ac:dyDescent="0.25">
      <c r="A59" s="358" t="s">
        <v>2028</v>
      </c>
      <c r="B59" s="359" t="s">
        <v>2310</v>
      </c>
      <c r="C59" s="346" t="s">
        <v>2025</v>
      </c>
      <c r="D59" s="443">
        <v>200000</v>
      </c>
      <c r="E59" s="442">
        <f t="shared" si="1"/>
        <v>200000</v>
      </c>
      <c r="F59" s="442"/>
      <c r="G59" s="442"/>
      <c r="H59" s="347" t="s">
        <v>2026</v>
      </c>
      <c r="I59" s="332" t="s">
        <v>595</v>
      </c>
      <c r="J59" s="332" t="s">
        <v>2419</v>
      </c>
      <c r="K59" s="332"/>
    </row>
    <row r="60" spans="1:11" ht="31.5" x14ac:dyDescent="0.25">
      <c r="A60" s="358" t="s">
        <v>2399</v>
      </c>
      <c r="B60" s="359" t="s">
        <v>2310</v>
      </c>
      <c r="C60" s="346" t="s">
        <v>657</v>
      </c>
      <c r="D60" s="443">
        <v>50000</v>
      </c>
      <c r="E60" s="442">
        <f t="shared" si="1"/>
        <v>50000</v>
      </c>
      <c r="F60" s="442"/>
      <c r="G60" s="442"/>
      <c r="H60" s="347" t="s">
        <v>658</v>
      </c>
      <c r="I60" s="332" t="s">
        <v>1544</v>
      </c>
      <c r="J60" s="332" t="s">
        <v>174</v>
      </c>
      <c r="K60" s="332"/>
    </row>
    <row r="61" spans="1:11" ht="47.25" x14ac:dyDescent="0.25">
      <c r="A61" s="358" t="s">
        <v>2596</v>
      </c>
      <c r="B61" s="359" t="s">
        <v>2310</v>
      </c>
      <c r="C61" s="346" t="s">
        <v>628</v>
      </c>
      <c r="D61" s="442">
        <v>60000</v>
      </c>
      <c r="E61" s="442">
        <f t="shared" si="1"/>
        <v>60000</v>
      </c>
      <c r="F61" s="442"/>
      <c r="G61" s="442"/>
      <c r="H61" s="347" t="s">
        <v>1964</v>
      </c>
      <c r="I61" s="332" t="s">
        <v>595</v>
      </c>
      <c r="J61" s="332" t="s">
        <v>2534</v>
      </c>
      <c r="K61" s="332"/>
    </row>
    <row r="62" spans="1:11" ht="47.25" x14ac:dyDescent="0.25">
      <c r="A62" s="358" t="s">
        <v>2613</v>
      </c>
      <c r="B62" s="359" t="s">
        <v>2310</v>
      </c>
      <c r="C62" s="346" t="s">
        <v>2567</v>
      </c>
      <c r="D62" s="443">
        <v>5000000</v>
      </c>
      <c r="E62" s="442">
        <f t="shared" si="1"/>
        <v>5000000</v>
      </c>
      <c r="F62" s="442"/>
      <c r="G62" s="442"/>
      <c r="H62" s="347" t="s">
        <v>2568</v>
      </c>
      <c r="I62" s="332" t="s">
        <v>1655</v>
      </c>
      <c r="J62" s="332" t="s">
        <v>44</v>
      </c>
      <c r="K62" s="332" t="s">
        <v>2543</v>
      </c>
    </row>
    <row r="63" spans="1:11" ht="78.75" x14ac:dyDescent="0.25">
      <c r="A63" s="358" t="s">
        <v>3380</v>
      </c>
      <c r="B63" s="359" t="s">
        <v>2310</v>
      </c>
      <c r="C63" s="346" t="s">
        <v>2737</v>
      </c>
      <c r="D63" s="443"/>
      <c r="E63" s="442"/>
      <c r="F63" s="442"/>
      <c r="G63" s="442"/>
      <c r="H63" s="347" t="s">
        <v>2738</v>
      </c>
      <c r="I63" s="332" t="s">
        <v>595</v>
      </c>
      <c r="J63" s="332" t="s">
        <v>2419</v>
      </c>
      <c r="K63" s="332"/>
    </row>
    <row r="64" spans="1:11" ht="63" x14ac:dyDescent="0.25">
      <c r="A64" s="358" t="s">
        <v>2678</v>
      </c>
      <c r="B64" s="359" t="s">
        <v>30</v>
      </c>
      <c r="C64" s="346" t="s">
        <v>1967</v>
      </c>
      <c r="D64" s="443"/>
      <c r="E64" s="442"/>
      <c r="F64" s="442"/>
      <c r="G64" s="442"/>
      <c r="H64" s="347" t="s">
        <v>1968</v>
      </c>
      <c r="I64" s="521"/>
      <c r="J64" s="332" t="s">
        <v>1969</v>
      </c>
      <c r="K64" s="332"/>
    </row>
    <row r="65" spans="1:11" ht="47.25" x14ac:dyDescent="0.25">
      <c r="A65" s="358" t="s">
        <v>2728</v>
      </c>
      <c r="B65" s="359" t="s">
        <v>30</v>
      </c>
      <c r="C65" s="346" t="s">
        <v>2595</v>
      </c>
      <c r="D65" s="443"/>
      <c r="E65" s="442"/>
      <c r="F65" s="442"/>
      <c r="G65" s="442"/>
      <c r="H65" s="347" t="s">
        <v>2706</v>
      </c>
      <c r="I65" s="332" t="s">
        <v>595</v>
      </c>
      <c r="J65" s="332" t="s">
        <v>1791</v>
      </c>
      <c r="K65" s="332"/>
    </row>
    <row r="66" spans="1:11" ht="47.25" x14ac:dyDescent="0.25">
      <c r="A66" s="358" t="s">
        <v>2736</v>
      </c>
      <c r="B66" s="359" t="s">
        <v>30</v>
      </c>
      <c r="C66" s="346" t="s">
        <v>779</v>
      </c>
      <c r="D66" s="443"/>
      <c r="E66" s="442"/>
      <c r="F66" s="442"/>
      <c r="G66" s="442"/>
      <c r="H66" s="347" t="s">
        <v>2061</v>
      </c>
      <c r="I66" s="332" t="s">
        <v>595</v>
      </c>
      <c r="J66" s="332" t="s">
        <v>1237</v>
      </c>
      <c r="K66" s="332"/>
    </row>
    <row r="67" spans="1:11" ht="94.5" x14ac:dyDescent="0.25">
      <c r="A67" s="358" t="s">
        <v>3082</v>
      </c>
      <c r="B67" s="359" t="s">
        <v>2310</v>
      </c>
      <c r="C67" s="346" t="s">
        <v>3130</v>
      </c>
      <c r="D67" s="404">
        <v>60000</v>
      </c>
      <c r="E67" s="442">
        <v>60000</v>
      </c>
      <c r="F67" s="442"/>
      <c r="G67" s="442"/>
      <c r="H67" s="347" t="s">
        <v>3131</v>
      </c>
      <c r="I67" s="332" t="s">
        <v>568</v>
      </c>
      <c r="J67" s="332" t="s">
        <v>3000</v>
      </c>
      <c r="K67" s="332" t="s">
        <v>3083</v>
      </c>
    </row>
    <row r="68" spans="1:11" ht="110.25" x14ac:dyDescent="0.25">
      <c r="A68" s="358" t="s">
        <v>3084</v>
      </c>
      <c r="B68" s="359" t="s">
        <v>2310</v>
      </c>
      <c r="C68" s="346" t="s">
        <v>3101</v>
      </c>
      <c r="D68" s="443">
        <v>675000</v>
      </c>
      <c r="E68" s="442">
        <v>675000</v>
      </c>
      <c r="F68" s="442"/>
      <c r="G68" s="442"/>
      <c r="H68" s="347" t="s">
        <v>3102</v>
      </c>
      <c r="I68" s="332" t="s">
        <v>568</v>
      </c>
      <c r="J68" s="332" t="s">
        <v>1791</v>
      </c>
      <c r="K68" s="332" t="s">
        <v>3083</v>
      </c>
    </row>
    <row r="69" spans="1:11" ht="157.5" x14ac:dyDescent="0.25">
      <c r="A69" s="358" t="s">
        <v>3090</v>
      </c>
      <c r="B69" s="359" t="s">
        <v>2310</v>
      </c>
      <c r="C69" s="346" t="s">
        <v>3091</v>
      </c>
      <c r="D69" s="443">
        <v>184000</v>
      </c>
      <c r="E69" s="442">
        <v>184000</v>
      </c>
      <c r="F69" s="442"/>
      <c r="G69" s="442"/>
      <c r="H69" s="347" t="s">
        <v>3092</v>
      </c>
      <c r="I69" s="332" t="s">
        <v>568</v>
      </c>
      <c r="J69" s="332" t="s">
        <v>3093</v>
      </c>
      <c r="K69" s="332" t="s">
        <v>3083</v>
      </c>
    </row>
    <row r="70" spans="1:11" ht="63" x14ac:dyDescent="0.25">
      <c r="A70" s="358" t="s">
        <v>3095</v>
      </c>
      <c r="B70" s="359" t="s">
        <v>2310</v>
      </c>
      <c r="C70" s="441" t="s">
        <v>3094</v>
      </c>
      <c r="D70" s="443">
        <v>262000</v>
      </c>
      <c r="E70" s="442">
        <v>262000</v>
      </c>
      <c r="F70" s="442"/>
      <c r="G70" s="442"/>
      <c r="H70" s="441" t="s">
        <v>3096</v>
      </c>
      <c r="I70" s="332" t="s">
        <v>568</v>
      </c>
      <c r="J70" s="332" t="s">
        <v>3003</v>
      </c>
      <c r="K70" s="332" t="s">
        <v>3083</v>
      </c>
    </row>
    <row r="71" spans="1:11" ht="63" x14ac:dyDescent="0.25">
      <c r="A71" s="358" t="s">
        <v>3098</v>
      </c>
      <c r="B71" s="359" t="s">
        <v>2310</v>
      </c>
      <c r="C71" s="346" t="s">
        <v>3097</v>
      </c>
      <c r="D71" s="443">
        <v>250000</v>
      </c>
      <c r="E71" s="443">
        <v>250000</v>
      </c>
      <c r="F71" s="442"/>
      <c r="G71" s="442"/>
      <c r="H71" s="346" t="s">
        <v>3158</v>
      </c>
      <c r="I71" s="332" t="s">
        <v>568</v>
      </c>
      <c r="J71" s="332" t="s">
        <v>2987</v>
      </c>
      <c r="K71" s="332" t="s">
        <v>3083</v>
      </c>
    </row>
    <row r="72" spans="1:11" ht="110.25" x14ac:dyDescent="0.25">
      <c r="A72" s="358" t="s">
        <v>3115</v>
      </c>
      <c r="B72" s="359" t="s">
        <v>2310</v>
      </c>
      <c r="C72" s="346" t="s">
        <v>3119</v>
      </c>
      <c r="D72" s="443">
        <v>400000</v>
      </c>
      <c r="E72" s="442">
        <v>400000</v>
      </c>
      <c r="F72" s="442"/>
      <c r="G72" s="442"/>
      <c r="H72" s="347" t="s">
        <v>3120</v>
      </c>
      <c r="I72" s="332" t="s">
        <v>3123</v>
      </c>
      <c r="J72" s="332" t="s">
        <v>3366</v>
      </c>
      <c r="K72" s="332" t="s">
        <v>3083</v>
      </c>
    </row>
    <row r="73" spans="1:11" ht="94.5" x14ac:dyDescent="0.25">
      <c r="A73" s="509" t="s">
        <v>3118</v>
      </c>
      <c r="B73" s="439" t="s">
        <v>2310</v>
      </c>
      <c r="C73" s="510" t="s">
        <v>3122</v>
      </c>
      <c r="D73" s="511">
        <v>500000</v>
      </c>
      <c r="E73" s="512">
        <v>75000</v>
      </c>
      <c r="F73" s="512"/>
      <c r="G73" s="512">
        <v>425000</v>
      </c>
      <c r="H73" s="438" t="s">
        <v>3170</v>
      </c>
      <c r="I73" s="440" t="s">
        <v>3123</v>
      </c>
      <c r="J73" s="440" t="s">
        <v>3366</v>
      </c>
      <c r="K73" s="440" t="s">
        <v>3083</v>
      </c>
    </row>
    <row r="74" spans="1:11" ht="63" x14ac:dyDescent="0.25">
      <c r="A74" s="358" t="s">
        <v>3121</v>
      </c>
      <c r="B74" s="359" t="s">
        <v>2310</v>
      </c>
      <c r="C74" s="346" t="s">
        <v>3116</v>
      </c>
      <c r="D74" s="443">
        <v>450000</v>
      </c>
      <c r="E74" s="442">
        <v>450000</v>
      </c>
      <c r="F74" s="442"/>
      <c r="G74" s="442"/>
      <c r="H74" s="346" t="s">
        <v>3117</v>
      </c>
      <c r="I74" s="332" t="s">
        <v>568</v>
      </c>
      <c r="J74" s="332" t="s">
        <v>3368</v>
      </c>
      <c r="K74" s="332" t="s">
        <v>3083</v>
      </c>
    </row>
    <row r="75" spans="1:11" ht="63" x14ac:dyDescent="0.25">
      <c r="A75" s="358" t="s">
        <v>3140</v>
      </c>
      <c r="B75" s="359" t="s">
        <v>2310</v>
      </c>
      <c r="C75" s="346" t="s">
        <v>3141</v>
      </c>
      <c r="D75" s="443">
        <v>70000</v>
      </c>
      <c r="E75" s="442">
        <v>70000</v>
      </c>
      <c r="F75" s="442"/>
      <c r="G75" s="442"/>
      <c r="H75" s="346" t="s">
        <v>3142</v>
      </c>
      <c r="I75" s="332" t="s">
        <v>568</v>
      </c>
      <c r="J75" s="332" t="s">
        <v>3143</v>
      </c>
      <c r="K75" s="332" t="s">
        <v>3083</v>
      </c>
    </row>
    <row r="76" spans="1:11" ht="63" x14ac:dyDescent="0.25">
      <c r="A76" s="509" t="s">
        <v>3148</v>
      </c>
      <c r="B76" s="439" t="s">
        <v>2310</v>
      </c>
      <c r="C76" s="510" t="s">
        <v>3160</v>
      </c>
      <c r="D76" s="511">
        <v>300000</v>
      </c>
      <c r="E76" s="512">
        <v>45000</v>
      </c>
      <c r="F76" s="512"/>
      <c r="G76" s="512">
        <v>255000</v>
      </c>
      <c r="H76" s="510" t="s">
        <v>3161</v>
      </c>
      <c r="I76" s="440" t="s">
        <v>568</v>
      </c>
      <c r="J76" s="440" t="s">
        <v>3157</v>
      </c>
      <c r="K76" s="440" t="s">
        <v>3083</v>
      </c>
    </row>
    <row r="77" spans="1:11" ht="94.5" x14ac:dyDescent="0.25">
      <c r="A77" s="358" t="s">
        <v>3149</v>
      </c>
      <c r="B77" s="359" t="s">
        <v>2310</v>
      </c>
      <c r="C77" s="346" t="s">
        <v>3154</v>
      </c>
      <c r="D77" s="443">
        <v>600000</v>
      </c>
      <c r="E77" s="442">
        <v>600000</v>
      </c>
      <c r="F77" s="442"/>
      <c r="G77" s="442"/>
      <c r="H77" s="346" t="s">
        <v>3230</v>
      </c>
      <c r="I77" s="332" t="s">
        <v>568</v>
      </c>
      <c r="J77" s="332" t="s">
        <v>3157</v>
      </c>
      <c r="K77" s="332" t="s">
        <v>3083</v>
      </c>
    </row>
    <row r="78" spans="1:11" ht="63" x14ac:dyDescent="0.25">
      <c r="A78" s="358" t="s">
        <v>2197</v>
      </c>
      <c r="B78" s="359" t="s">
        <v>2310</v>
      </c>
      <c r="C78" s="346" t="s">
        <v>3155</v>
      </c>
      <c r="D78" s="443">
        <v>190000</v>
      </c>
      <c r="E78" s="442">
        <v>190000</v>
      </c>
      <c r="F78" s="442"/>
      <c r="G78" s="442"/>
      <c r="H78" s="346" t="s">
        <v>3168</v>
      </c>
      <c r="I78" s="332" t="s">
        <v>568</v>
      </c>
      <c r="J78" s="332" t="s">
        <v>3157</v>
      </c>
      <c r="K78" s="332" t="s">
        <v>3083</v>
      </c>
    </row>
    <row r="79" spans="1:11" ht="63" x14ac:dyDescent="0.25">
      <c r="A79" s="358" t="s">
        <v>3150</v>
      </c>
      <c r="B79" s="359" t="s">
        <v>2310</v>
      </c>
      <c r="C79" s="346" t="s">
        <v>3153</v>
      </c>
      <c r="D79" s="443">
        <v>60000</v>
      </c>
      <c r="E79" s="442">
        <v>60000</v>
      </c>
      <c r="F79" s="442"/>
      <c r="G79" s="442"/>
      <c r="H79" s="346" t="s">
        <v>3159</v>
      </c>
      <c r="I79" s="332" t="s">
        <v>568</v>
      </c>
      <c r="J79" s="332" t="s">
        <v>2987</v>
      </c>
      <c r="K79" s="332" t="s">
        <v>3083</v>
      </c>
    </row>
    <row r="80" spans="1:11" ht="63" x14ac:dyDescent="0.25">
      <c r="A80" s="509" t="s">
        <v>3151</v>
      </c>
      <c r="B80" s="439" t="s">
        <v>2310</v>
      </c>
      <c r="C80" s="510" t="s">
        <v>3162</v>
      </c>
      <c r="D80" s="511">
        <v>200000</v>
      </c>
      <c r="E80" s="512">
        <v>30000</v>
      </c>
      <c r="F80" s="512"/>
      <c r="G80" s="512">
        <v>170000</v>
      </c>
      <c r="H80" s="510" t="s">
        <v>3163</v>
      </c>
      <c r="I80" s="440" t="s">
        <v>568</v>
      </c>
      <c r="J80" s="440" t="s">
        <v>2987</v>
      </c>
      <c r="K80" s="440" t="s">
        <v>3083</v>
      </c>
    </row>
    <row r="81" spans="1:11" ht="63" x14ac:dyDescent="0.25">
      <c r="A81" s="358" t="s">
        <v>3152</v>
      </c>
      <c r="B81" s="359" t="s">
        <v>2310</v>
      </c>
      <c r="C81" s="346" t="s">
        <v>3166</v>
      </c>
      <c r="D81" s="443">
        <v>75000</v>
      </c>
      <c r="E81" s="442">
        <v>75000</v>
      </c>
      <c r="F81" s="442"/>
      <c r="G81" s="442"/>
      <c r="H81" s="346" t="s">
        <v>3167</v>
      </c>
      <c r="I81" s="332" t="s">
        <v>568</v>
      </c>
      <c r="J81" s="332" t="s">
        <v>3156</v>
      </c>
      <c r="K81" s="332" t="s">
        <v>3083</v>
      </c>
    </row>
    <row r="82" spans="1:11" ht="94.5" x14ac:dyDescent="0.25">
      <c r="A82" s="358" t="s">
        <v>3173</v>
      </c>
      <c r="B82" s="359" t="s">
        <v>2310</v>
      </c>
      <c r="C82" s="346" t="s">
        <v>3172</v>
      </c>
      <c r="D82" s="443">
        <v>350000</v>
      </c>
      <c r="E82" s="442">
        <v>350000</v>
      </c>
      <c r="F82" s="442"/>
      <c r="G82" s="442"/>
      <c r="H82" s="346" t="s">
        <v>3174</v>
      </c>
      <c r="I82" s="332" t="s">
        <v>568</v>
      </c>
      <c r="J82" s="332" t="s">
        <v>3157</v>
      </c>
      <c r="K82" s="332" t="s">
        <v>3083</v>
      </c>
    </row>
    <row r="83" spans="1:11" ht="63" x14ac:dyDescent="0.25">
      <c r="A83" s="358" t="s">
        <v>3218</v>
      </c>
      <c r="B83" s="359" t="s">
        <v>2310</v>
      </c>
      <c r="C83" s="346" t="s">
        <v>3213</v>
      </c>
      <c r="D83" s="403">
        <v>200000</v>
      </c>
      <c r="E83" s="404">
        <v>20000</v>
      </c>
      <c r="F83" s="404">
        <v>180000</v>
      </c>
      <c r="G83" s="496"/>
      <c r="H83" s="347" t="s">
        <v>3220</v>
      </c>
      <c r="I83" s="332" t="s">
        <v>1622</v>
      </c>
      <c r="J83" s="332" t="s">
        <v>2987</v>
      </c>
      <c r="K83" s="332" t="s">
        <v>3214</v>
      </c>
    </row>
    <row r="84" spans="1:11" ht="63" x14ac:dyDescent="0.25">
      <c r="A84" s="358" t="s">
        <v>3219</v>
      </c>
      <c r="B84" s="359" t="s">
        <v>2310</v>
      </c>
      <c r="C84" s="346" t="s">
        <v>3216</v>
      </c>
      <c r="D84" s="469">
        <v>172960.87</v>
      </c>
      <c r="E84" s="469">
        <v>17296.09</v>
      </c>
      <c r="F84" s="469">
        <v>155664.78</v>
      </c>
      <c r="G84" s="496"/>
      <c r="H84" s="347" t="s">
        <v>3217</v>
      </c>
      <c r="I84" s="332" t="s">
        <v>1622</v>
      </c>
      <c r="J84" s="332" t="s">
        <v>2987</v>
      </c>
      <c r="K84" s="332" t="s">
        <v>3214</v>
      </c>
    </row>
    <row r="85" spans="1:11" ht="63" x14ac:dyDescent="0.25">
      <c r="A85" s="509" t="s">
        <v>3356</v>
      </c>
      <c r="B85" s="439" t="s">
        <v>2310</v>
      </c>
      <c r="C85" s="510" t="s">
        <v>3358</v>
      </c>
      <c r="D85" s="394">
        <v>200000</v>
      </c>
      <c r="E85" s="394">
        <v>30000</v>
      </c>
      <c r="F85" s="526"/>
      <c r="G85" s="512">
        <v>170000</v>
      </c>
      <c r="H85" s="438" t="s">
        <v>3359</v>
      </c>
      <c r="I85" s="440">
        <v>2025</v>
      </c>
      <c r="J85" s="440" t="s">
        <v>3237</v>
      </c>
      <c r="K85" s="440" t="s">
        <v>3083</v>
      </c>
    </row>
    <row r="86" spans="1:11" ht="63" x14ac:dyDescent="0.25">
      <c r="A86" s="509" t="s">
        <v>3381</v>
      </c>
      <c r="B86" s="439" t="s">
        <v>2310</v>
      </c>
      <c r="C86" s="510" t="s">
        <v>3383</v>
      </c>
      <c r="D86" s="394">
        <v>50000</v>
      </c>
      <c r="E86" s="394">
        <v>7500</v>
      </c>
      <c r="F86" s="526"/>
      <c r="G86" s="512">
        <v>42500</v>
      </c>
      <c r="H86" s="438" t="s">
        <v>3385</v>
      </c>
      <c r="I86" s="440" t="s">
        <v>3354</v>
      </c>
      <c r="J86" s="440" t="s">
        <v>3386</v>
      </c>
      <c r="K86" s="440" t="s">
        <v>3083</v>
      </c>
    </row>
    <row r="87" spans="1:11" ht="63" x14ac:dyDescent="0.25">
      <c r="A87" s="509" t="s">
        <v>3382</v>
      </c>
      <c r="B87" s="439" t="s">
        <v>2310</v>
      </c>
      <c r="C87" s="510" t="s">
        <v>3384</v>
      </c>
      <c r="D87" s="394">
        <v>140000</v>
      </c>
      <c r="E87" s="394">
        <v>21000</v>
      </c>
      <c r="F87" s="526"/>
      <c r="G87" s="512">
        <v>119000</v>
      </c>
      <c r="H87" s="438" t="s">
        <v>3387</v>
      </c>
      <c r="I87" s="440" t="s">
        <v>3354</v>
      </c>
      <c r="J87" s="440" t="s">
        <v>3386</v>
      </c>
      <c r="K87" s="440" t="s">
        <v>3083</v>
      </c>
    </row>
    <row r="88" spans="1:11" x14ac:dyDescent="0.25">
      <c r="A88" s="6" t="s">
        <v>2029</v>
      </c>
      <c r="B88" s="6"/>
      <c r="C88" s="6"/>
      <c r="D88" s="6"/>
      <c r="E88" s="6"/>
      <c r="F88" s="6"/>
      <c r="G88" s="6"/>
      <c r="H88" s="6"/>
      <c r="I88" s="6"/>
      <c r="J88" s="6"/>
      <c r="K88" s="6"/>
    </row>
    <row r="89" spans="1:11" ht="126" x14ac:dyDescent="0.25">
      <c r="A89" s="358" t="s">
        <v>2030</v>
      </c>
      <c r="B89" s="359" t="s">
        <v>2310</v>
      </c>
      <c r="C89" s="346" t="s">
        <v>2031</v>
      </c>
      <c r="D89" s="466">
        <v>430790.49</v>
      </c>
      <c r="E89" s="466">
        <f>D89</f>
        <v>430790.49</v>
      </c>
      <c r="F89" s="442"/>
      <c r="G89" s="442"/>
      <c r="H89" s="347" t="s">
        <v>2925</v>
      </c>
      <c r="I89" s="332" t="s">
        <v>595</v>
      </c>
      <c r="J89" s="332" t="s">
        <v>44</v>
      </c>
      <c r="K89" s="332" t="s">
        <v>2804</v>
      </c>
    </row>
    <row r="90" spans="1:11" ht="157.5" x14ac:dyDescent="0.25">
      <c r="A90" s="358" t="s">
        <v>2032</v>
      </c>
      <c r="B90" s="359" t="s">
        <v>2310</v>
      </c>
      <c r="C90" s="346" t="s">
        <v>2593</v>
      </c>
      <c r="D90" s="443">
        <v>1149976.43</v>
      </c>
      <c r="E90" s="443">
        <f>D90</f>
        <v>1149976.43</v>
      </c>
      <c r="F90" s="442"/>
      <c r="G90" s="442"/>
      <c r="H90" s="347" t="s">
        <v>2592</v>
      </c>
      <c r="I90" s="332" t="s">
        <v>349</v>
      </c>
      <c r="J90" s="332" t="s">
        <v>44</v>
      </c>
      <c r="K90" s="332" t="s">
        <v>2805</v>
      </c>
    </row>
    <row r="91" spans="1:11" ht="94.5" x14ac:dyDescent="0.25">
      <c r="A91" s="358" t="s">
        <v>2937</v>
      </c>
      <c r="B91" s="359" t="s">
        <v>2310</v>
      </c>
      <c r="C91" s="346" t="s">
        <v>2940</v>
      </c>
      <c r="D91" s="469">
        <v>802073.38</v>
      </c>
      <c r="E91" s="469">
        <v>120311.01</v>
      </c>
      <c r="F91" s="470"/>
      <c r="G91" s="470">
        <v>681762.37</v>
      </c>
      <c r="H91" s="347" t="s">
        <v>2938</v>
      </c>
      <c r="I91" s="332" t="s">
        <v>2772</v>
      </c>
      <c r="J91" s="332" t="s">
        <v>44</v>
      </c>
      <c r="K91" s="332" t="s">
        <v>2953</v>
      </c>
    </row>
    <row r="92" spans="1:11" ht="157.5" x14ac:dyDescent="0.25">
      <c r="A92" s="358" t="s">
        <v>2033</v>
      </c>
      <c r="B92" s="359" t="s">
        <v>2310</v>
      </c>
      <c r="C92" s="346" t="s">
        <v>2588</v>
      </c>
      <c r="D92" s="443">
        <v>2750000</v>
      </c>
      <c r="E92" s="443">
        <f t="shared" ref="E92:E108" si="2">D92</f>
        <v>2750000</v>
      </c>
      <c r="F92" s="442"/>
      <c r="G92" s="442"/>
      <c r="H92" s="347" t="s">
        <v>2594</v>
      </c>
      <c r="I92" s="332" t="s">
        <v>543</v>
      </c>
      <c r="J92" s="332" t="s">
        <v>1791</v>
      </c>
      <c r="K92" s="332"/>
    </row>
    <row r="93" spans="1:11" ht="133.5" customHeight="1" x14ac:dyDescent="0.25">
      <c r="A93" s="358" t="s">
        <v>2034</v>
      </c>
      <c r="B93" s="359" t="s">
        <v>2310</v>
      </c>
      <c r="C93" s="346" t="s">
        <v>2608</v>
      </c>
      <c r="D93" s="443">
        <v>250000</v>
      </c>
      <c r="E93" s="443">
        <f t="shared" si="2"/>
        <v>250000</v>
      </c>
      <c r="F93" s="442"/>
      <c r="G93" s="442"/>
      <c r="H93" s="347" t="s">
        <v>2623</v>
      </c>
      <c r="I93" s="332" t="s">
        <v>595</v>
      </c>
      <c r="J93" s="332" t="s">
        <v>3316</v>
      </c>
      <c r="K93" s="332"/>
    </row>
    <row r="94" spans="1:11" ht="63" x14ac:dyDescent="0.25">
      <c r="A94" s="358" t="s">
        <v>2035</v>
      </c>
      <c r="B94" s="359" t="s">
        <v>2310</v>
      </c>
      <c r="C94" s="346" t="s">
        <v>2602</v>
      </c>
      <c r="D94" s="443">
        <v>100000</v>
      </c>
      <c r="E94" s="443">
        <f t="shared" si="2"/>
        <v>100000</v>
      </c>
      <c r="F94" s="442"/>
      <c r="G94" s="442"/>
      <c r="H94" s="347" t="s">
        <v>2039</v>
      </c>
      <c r="I94" s="332" t="s">
        <v>1622</v>
      </c>
      <c r="J94" s="332" t="s">
        <v>88</v>
      </c>
      <c r="K94" s="332"/>
    </row>
    <row r="95" spans="1:11" ht="94.5" x14ac:dyDescent="0.25">
      <c r="A95" s="358" t="s">
        <v>2036</v>
      </c>
      <c r="B95" s="359" t="s">
        <v>2310</v>
      </c>
      <c r="C95" s="346" t="s">
        <v>2598</v>
      </c>
      <c r="D95" s="466">
        <v>248809.1</v>
      </c>
      <c r="E95" s="466">
        <v>37321.370000000003</v>
      </c>
      <c r="F95" s="471"/>
      <c r="G95" s="471">
        <v>211487.74</v>
      </c>
      <c r="H95" s="347" t="s">
        <v>2952</v>
      </c>
      <c r="I95" s="332" t="s">
        <v>2772</v>
      </c>
      <c r="J95" s="332" t="s">
        <v>2754</v>
      </c>
      <c r="K95" s="332" t="s">
        <v>2939</v>
      </c>
    </row>
    <row r="96" spans="1:11" ht="31.5" x14ac:dyDescent="0.25">
      <c r="A96" s="358" t="s">
        <v>2037</v>
      </c>
      <c r="B96" s="359" t="s">
        <v>2310</v>
      </c>
      <c r="C96" s="346" t="s">
        <v>2599</v>
      </c>
      <c r="D96" s="443">
        <v>100000</v>
      </c>
      <c r="E96" s="443">
        <f t="shared" si="2"/>
        <v>100000</v>
      </c>
      <c r="F96" s="442"/>
      <c r="G96" s="442"/>
      <c r="H96" s="347" t="s">
        <v>755</v>
      </c>
      <c r="I96" s="332" t="s">
        <v>543</v>
      </c>
      <c r="J96" s="332" t="s">
        <v>3309</v>
      </c>
      <c r="K96" s="332" t="s">
        <v>3295</v>
      </c>
    </row>
    <row r="97" spans="1:11" ht="47.25" x14ac:dyDescent="0.25">
      <c r="A97" s="358" t="s">
        <v>2038</v>
      </c>
      <c r="B97" s="359" t="s">
        <v>2310</v>
      </c>
      <c r="C97" s="346" t="s">
        <v>2597</v>
      </c>
      <c r="D97" s="443">
        <v>80000</v>
      </c>
      <c r="E97" s="443">
        <f t="shared" si="2"/>
        <v>80000</v>
      </c>
      <c r="F97" s="442"/>
      <c r="G97" s="442"/>
      <c r="H97" s="347" t="s">
        <v>741</v>
      </c>
      <c r="I97" s="332" t="s">
        <v>1520</v>
      </c>
      <c r="J97" s="332" t="s">
        <v>60</v>
      </c>
      <c r="K97" s="332"/>
    </row>
    <row r="98" spans="1:11" ht="78.75" x14ac:dyDescent="0.25">
      <c r="A98" s="509" t="s">
        <v>2040</v>
      </c>
      <c r="B98" s="439" t="s">
        <v>2310</v>
      </c>
      <c r="C98" s="510" t="s">
        <v>3389</v>
      </c>
      <c r="D98" s="512">
        <v>680000</v>
      </c>
      <c r="E98" s="511">
        <v>102000</v>
      </c>
      <c r="F98" s="512"/>
      <c r="G98" s="512">
        <v>578000</v>
      </c>
      <c r="H98" s="438" t="s">
        <v>3360</v>
      </c>
      <c r="I98" s="440" t="s">
        <v>1544</v>
      </c>
      <c r="J98" s="440" t="s">
        <v>3304</v>
      </c>
      <c r="K98" s="440" t="s">
        <v>3083</v>
      </c>
    </row>
    <row r="99" spans="1:11" ht="47.25" x14ac:dyDescent="0.25">
      <c r="A99" s="358" t="s">
        <v>2041</v>
      </c>
      <c r="B99" s="359" t="s">
        <v>2310</v>
      </c>
      <c r="C99" s="346" t="s">
        <v>2600</v>
      </c>
      <c r="D99" s="442">
        <v>50000</v>
      </c>
      <c r="E99" s="443">
        <f t="shared" si="2"/>
        <v>50000</v>
      </c>
      <c r="F99" s="442"/>
      <c r="G99" s="442"/>
      <c r="H99" s="347" t="s">
        <v>2046</v>
      </c>
      <c r="I99" s="332" t="s">
        <v>1520</v>
      </c>
      <c r="J99" s="332" t="s">
        <v>2419</v>
      </c>
      <c r="K99" s="332"/>
    </row>
    <row r="100" spans="1:11" ht="47.25" x14ac:dyDescent="0.25">
      <c r="A100" s="358" t="s">
        <v>2042</v>
      </c>
      <c r="B100" s="359" t="s">
        <v>2310</v>
      </c>
      <c r="C100" s="346" t="s">
        <v>2725</v>
      </c>
      <c r="D100" s="443">
        <v>99999</v>
      </c>
      <c r="E100" s="443">
        <f t="shared" ref="E100" si="3">D100</f>
        <v>99999</v>
      </c>
      <c r="F100" s="442"/>
      <c r="G100" s="442"/>
      <c r="H100" s="347" t="s">
        <v>2727</v>
      </c>
      <c r="I100" s="332" t="s">
        <v>665</v>
      </c>
      <c r="J100" s="359" t="s">
        <v>2416</v>
      </c>
      <c r="K100" s="332"/>
    </row>
    <row r="101" spans="1:11" ht="31.5" x14ac:dyDescent="0.25">
      <c r="A101" s="358" t="s">
        <v>2043</v>
      </c>
      <c r="B101" s="359" t="s">
        <v>2310</v>
      </c>
      <c r="C101" s="346" t="s">
        <v>2603</v>
      </c>
      <c r="D101" s="443">
        <v>100000</v>
      </c>
      <c r="E101" s="443">
        <f t="shared" si="2"/>
        <v>100000</v>
      </c>
      <c r="F101" s="442"/>
      <c r="G101" s="442"/>
      <c r="H101" s="347" t="s">
        <v>2051</v>
      </c>
      <c r="I101" s="332" t="s">
        <v>595</v>
      </c>
      <c r="J101" s="332" t="s">
        <v>298</v>
      </c>
      <c r="K101" s="332"/>
    </row>
    <row r="102" spans="1:11" ht="31.5" x14ac:dyDescent="0.25">
      <c r="A102" s="358" t="s">
        <v>2044</v>
      </c>
      <c r="B102" s="359" t="s">
        <v>2310</v>
      </c>
      <c r="C102" s="346" t="s">
        <v>2611</v>
      </c>
      <c r="D102" s="443">
        <v>80000</v>
      </c>
      <c r="E102" s="443">
        <f t="shared" si="2"/>
        <v>80000</v>
      </c>
      <c r="F102" s="442"/>
      <c r="G102" s="442"/>
      <c r="H102" s="347" t="s">
        <v>2591</v>
      </c>
      <c r="I102" s="332" t="s">
        <v>1520</v>
      </c>
      <c r="J102" s="332" t="s">
        <v>298</v>
      </c>
      <c r="K102" s="332"/>
    </row>
    <row r="103" spans="1:11" ht="31.5" x14ac:dyDescent="0.25">
      <c r="A103" s="358" t="s">
        <v>2045</v>
      </c>
      <c r="B103" s="359" t="s">
        <v>2310</v>
      </c>
      <c r="C103" s="346" t="s">
        <v>2604</v>
      </c>
      <c r="D103" s="442">
        <v>70000</v>
      </c>
      <c r="E103" s="443">
        <f t="shared" si="2"/>
        <v>70000</v>
      </c>
      <c r="F103" s="442"/>
      <c r="G103" s="442"/>
      <c r="H103" s="346" t="s">
        <v>2053</v>
      </c>
      <c r="I103" s="332" t="s">
        <v>595</v>
      </c>
      <c r="J103" s="332" t="s">
        <v>298</v>
      </c>
      <c r="K103" s="332"/>
    </row>
    <row r="104" spans="1:11" ht="78.75" x14ac:dyDescent="0.25">
      <c r="A104" s="358" t="s">
        <v>2047</v>
      </c>
      <c r="B104" s="359" t="s">
        <v>2310</v>
      </c>
      <c r="C104" s="346" t="s">
        <v>2601</v>
      </c>
      <c r="D104" s="443">
        <v>60000</v>
      </c>
      <c r="E104" s="443">
        <f t="shared" si="2"/>
        <v>60000</v>
      </c>
      <c r="F104" s="442"/>
      <c r="G104" s="442"/>
      <c r="H104" s="347" t="s">
        <v>2049</v>
      </c>
      <c r="I104" s="332" t="s">
        <v>595</v>
      </c>
      <c r="J104" s="332" t="s">
        <v>435</v>
      </c>
      <c r="K104" s="332"/>
    </row>
    <row r="105" spans="1:11" ht="94.5" x14ac:dyDescent="0.25">
      <c r="A105" s="358" t="s">
        <v>2048</v>
      </c>
      <c r="B105" s="359" t="s">
        <v>2310</v>
      </c>
      <c r="C105" s="346" t="s">
        <v>2605</v>
      </c>
      <c r="D105" s="442">
        <v>1428571</v>
      </c>
      <c r="E105" s="443">
        <f t="shared" si="2"/>
        <v>1428571</v>
      </c>
      <c r="F105" s="442"/>
      <c r="G105" s="442"/>
      <c r="H105" s="347" t="s">
        <v>2610</v>
      </c>
      <c r="I105" s="332" t="s">
        <v>1544</v>
      </c>
      <c r="J105" s="332" t="s">
        <v>1791</v>
      </c>
      <c r="K105" s="332"/>
    </row>
    <row r="106" spans="1:11" ht="378" x14ac:dyDescent="0.25">
      <c r="A106" s="358" t="s">
        <v>2050</v>
      </c>
      <c r="B106" s="359" t="s">
        <v>2310</v>
      </c>
      <c r="C106" s="346" t="s">
        <v>2609</v>
      </c>
      <c r="D106" s="442">
        <v>1000000</v>
      </c>
      <c r="E106" s="443">
        <f t="shared" si="2"/>
        <v>1000000</v>
      </c>
      <c r="F106" s="442"/>
      <c r="G106" s="442"/>
      <c r="H106" s="347" t="s">
        <v>3051</v>
      </c>
      <c r="I106" s="332" t="s">
        <v>595</v>
      </c>
      <c r="J106" s="332" t="s">
        <v>1237</v>
      </c>
      <c r="K106" s="332"/>
    </row>
    <row r="107" spans="1:11" ht="267.75" x14ac:dyDescent="0.25">
      <c r="A107" s="358" t="s">
        <v>2052</v>
      </c>
      <c r="B107" s="359" t="s">
        <v>2310</v>
      </c>
      <c r="C107" s="346" t="s">
        <v>2058</v>
      </c>
      <c r="D107" s="443">
        <v>900000</v>
      </c>
      <c r="E107" s="443">
        <f t="shared" si="2"/>
        <v>900000</v>
      </c>
      <c r="F107" s="442"/>
      <c r="G107" s="442"/>
      <c r="H107" s="347" t="s">
        <v>2059</v>
      </c>
      <c r="I107" s="332" t="s">
        <v>595</v>
      </c>
      <c r="J107" s="332" t="s">
        <v>3316</v>
      </c>
      <c r="K107" s="332"/>
    </row>
    <row r="108" spans="1:11" ht="252" x14ac:dyDescent="0.25">
      <c r="A108" s="358" t="s">
        <v>2054</v>
      </c>
      <c r="B108" s="359" t="s">
        <v>2310</v>
      </c>
      <c r="C108" s="346" t="s">
        <v>2606</v>
      </c>
      <c r="D108" s="443">
        <v>300000</v>
      </c>
      <c r="E108" s="443">
        <f t="shared" si="2"/>
        <v>300000</v>
      </c>
      <c r="F108" s="442"/>
      <c r="G108" s="442"/>
      <c r="H108" s="347" t="s">
        <v>2693</v>
      </c>
      <c r="I108" s="332" t="s">
        <v>595</v>
      </c>
      <c r="J108" s="332" t="s">
        <v>3316</v>
      </c>
      <c r="K108" s="332"/>
    </row>
    <row r="109" spans="1:11" ht="236.25" x14ac:dyDescent="0.25">
      <c r="A109" s="358" t="s">
        <v>2055</v>
      </c>
      <c r="B109" s="359" t="s">
        <v>30</v>
      </c>
      <c r="C109" s="346" t="s">
        <v>2612</v>
      </c>
      <c r="D109" s="443"/>
      <c r="E109" s="443"/>
      <c r="F109" s="442"/>
      <c r="G109" s="442"/>
      <c r="H109" s="347" t="s">
        <v>3052</v>
      </c>
      <c r="I109" s="332" t="s">
        <v>595</v>
      </c>
      <c r="J109" s="332" t="s">
        <v>3326</v>
      </c>
      <c r="K109" s="332"/>
    </row>
    <row r="110" spans="1:11" ht="47.25" x14ac:dyDescent="0.25">
      <c r="A110" s="358" t="s">
        <v>2056</v>
      </c>
      <c r="B110" s="359" t="s">
        <v>30</v>
      </c>
      <c r="C110" s="346" t="s">
        <v>2639</v>
      </c>
      <c r="D110" s="443"/>
      <c r="E110" s="443"/>
      <c r="F110" s="442"/>
      <c r="G110" s="442"/>
      <c r="H110" s="347" t="s">
        <v>2640</v>
      </c>
      <c r="I110" s="332" t="s">
        <v>543</v>
      </c>
      <c r="J110" s="332" t="s">
        <v>3372</v>
      </c>
      <c r="K110" s="332"/>
    </row>
    <row r="111" spans="1:11" ht="47.25" x14ac:dyDescent="0.25">
      <c r="A111" s="358" t="s">
        <v>2726</v>
      </c>
      <c r="B111" s="359" t="s">
        <v>30</v>
      </c>
      <c r="C111" s="346" t="s">
        <v>2607</v>
      </c>
      <c r="D111" s="442"/>
      <c r="E111" s="442"/>
      <c r="F111" s="442"/>
      <c r="G111" s="442"/>
      <c r="H111" s="346" t="s">
        <v>2057</v>
      </c>
      <c r="I111" s="332" t="s">
        <v>595</v>
      </c>
      <c r="J111" s="332" t="s">
        <v>3306</v>
      </c>
      <c r="K111" s="332"/>
    </row>
    <row r="112" spans="1:11" ht="94.5" x14ac:dyDescent="0.25">
      <c r="A112" s="358" t="s">
        <v>3008</v>
      </c>
      <c r="B112" s="359" t="s">
        <v>2310</v>
      </c>
      <c r="C112" s="346" t="s">
        <v>3009</v>
      </c>
      <c r="D112" s="359" t="s">
        <v>3010</v>
      </c>
      <c r="E112" s="359" t="s">
        <v>3010</v>
      </c>
      <c r="F112" s="442"/>
      <c r="G112" s="442"/>
      <c r="H112" s="346" t="s">
        <v>3013</v>
      </c>
      <c r="I112" s="332" t="s">
        <v>1622</v>
      </c>
      <c r="J112" s="332" t="s">
        <v>3011</v>
      </c>
      <c r="K112" s="332" t="s">
        <v>3012</v>
      </c>
    </row>
    <row r="113" spans="1:11" ht="78.75" x14ac:dyDescent="0.25">
      <c r="A113" s="358" t="s">
        <v>3085</v>
      </c>
      <c r="B113" s="359" t="s">
        <v>2310</v>
      </c>
      <c r="C113" s="346" t="s">
        <v>3086</v>
      </c>
      <c r="D113" s="492">
        <v>40000</v>
      </c>
      <c r="E113" s="492">
        <v>40000</v>
      </c>
      <c r="F113" s="442"/>
      <c r="G113" s="442"/>
      <c r="H113" s="346" t="s">
        <v>3087</v>
      </c>
      <c r="I113" s="332" t="s">
        <v>568</v>
      </c>
      <c r="J113" s="332" t="s">
        <v>3088</v>
      </c>
      <c r="K113" s="332" t="s">
        <v>3089</v>
      </c>
    </row>
    <row r="114" spans="1:11" ht="78.75" x14ac:dyDescent="0.25">
      <c r="A114" s="358" t="s">
        <v>3139</v>
      </c>
      <c r="B114" s="359" t="s">
        <v>2310</v>
      </c>
      <c r="C114" s="346" t="s">
        <v>3164</v>
      </c>
      <c r="D114" s="492">
        <v>150000</v>
      </c>
      <c r="E114" s="492">
        <v>150000</v>
      </c>
      <c r="F114" s="442"/>
      <c r="G114" s="442"/>
      <c r="H114" s="346" t="s">
        <v>3165</v>
      </c>
      <c r="I114" s="332" t="s">
        <v>568</v>
      </c>
      <c r="J114" s="332" t="s">
        <v>3156</v>
      </c>
      <c r="K114" s="332" t="s">
        <v>3089</v>
      </c>
    </row>
    <row r="115" spans="1:11" x14ac:dyDescent="0.25">
      <c r="A115" s="3" t="s">
        <v>2062</v>
      </c>
      <c r="B115" s="2"/>
      <c r="C115" s="2"/>
      <c r="D115" s="2"/>
      <c r="E115" s="2"/>
      <c r="F115" s="2"/>
      <c r="G115" s="2"/>
      <c r="H115" s="2"/>
      <c r="I115" s="2"/>
      <c r="J115" s="2"/>
      <c r="K115" s="1"/>
    </row>
    <row r="116" spans="1:11" ht="47.25" x14ac:dyDescent="0.25">
      <c r="A116" s="447" t="s">
        <v>2063</v>
      </c>
      <c r="B116" s="359" t="s">
        <v>2310</v>
      </c>
      <c r="C116" s="346" t="s">
        <v>2067</v>
      </c>
      <c r="D116" s="442">
        <v>1040000</v>
      </c>
      <c r="E116" s="442">
        <f>D116</f>
        <v>1040000</v>
      </c>
      <c r="F116" s="442"/>
      <c r="G116" s="442"/>
      <c r="H116" s="347" t="s">
        <v>2068</v>
      </c>
      <c r="I116" s="332" t="s">
        <v>1666</v>
      </c>
      <c r="J116" s="332" t="s">
        <v>790</v>
      </c>
      <c r="K116" s="332"/>
    </row>
    <row r="117" spans="1:11" x14ac:dyDescent="0.25">
      <c r="A117" s="447" t="s">
        <v>2066</v>
      </c>
      <c r="B117" s="359" t="s">
        <v>2310</v>
      </c>
      <c r="C117" s="346" t="s">
        <v>793</v>
      </c>
      <c r="D117" s="442">
        <v>60000</v>
      </c>
      <c r="E117" s="442">
        <f t="shared" ref="E117:E118" si="4">D117</f>
        <v>60000</v>
      </c>
      <c r="F117" s="442"/>
      <c r="G117" s="442"/>
      <c r="H117" s="347" t="s">
        <v>794</v>
      </c>
      <c r="I117" s="332" t="s">
        <v>1666</v>
      </c>
      <c r="J117" s="332" t="s">
        <v>790</v>
      </c>
      <c r="K117" s="332"/>
    </row>
    <row r="118" spans="1:11" ht="31.5" x14ac:dyDescent="0.25">
      <c r="A118" s="447" t="s">
        <v>2069</v>
      </c>
      <c r="B118" s="359" t="s">
        <v>2310</v>
      </c>
      <c r="C118" s="346" t="s">
        <v>795</v>
      </c>
      <c r="D118" s="442">
        <v>150000</v>
      </c>
      <c r="E118" s="442">
        <f t="shared" si="4"/>
        <v>150000</v>
      </c>
      <c r="F118" s="442"/>
      <c r="G118" s="442"/>
      <c r="H118" s="347" t="s">
        <v>796</v>
      </c>
      <c r="I118" s="332" t="s">
        <v>1666</v>
      </c>
      <c r="J118" s="332" t="s">
        <v>2071</v>
      </c>
      <c r="K118" s="332"/>
    </row>
    <row r="119" spans="1:11" ht="47.25" x14ac:dyDescent="0.25">
      <c r="A119" s="447" t="s">
        <v>2070</v>
      </c>
      <c r="B119" s="359" t="s">
        <v>30</v>
      </c>
      <c r="C119" s="346" t="s">
        <v>2064</v>
      </c>
      <c r="D119" s="442"/>
      <c r="E119" s="442"/>
      <c r="F119" s="442"/>
      <c r="G119" s="442"/>
      <c r="H119" s="346" t="s">
        <v>2065</v>
      </c>
      <c r="I119" s="332" t="s">
        <v>1520</v>
      </c>
      <c r="J119" s="332" t="s">
        <v>3327</v>
      </c>
      <c r="K119" s="332"/>
    </row>
    <row r="120" spans="1:11" x14ac:dyDescent="0.25">
      <c r="D120" s="448">
        <f>SUM(D4:D118)</f>
        <v>79378268</v>
      </c>
      <c r="E120" s="399"/>
      <c r="F120" s="399"/>
      <c r="G120" s="399"/>
    </row>
    <row r="121" spans="1:11" x14ac:dyDescent="0.25">
      <c r="D121" s="399"/>
      <c r="E121" s="399"/>
      <c r="F121" s="399"/>
      <c r="G121" s="399"/>
    </row>
    <row r="122" spans="1:11" x14ac:dyDescent="0.25">
      <c r="D122" s="366"/>
      <c r="E122" s="368"/>
      <c r="F122" s="367"/>
      <c r="G122" s="367"/>
    </row>
  </sheetData>
  <autoFilter ref="A1:K122" xr:uid="{00000000-0009-0000-0000-000009000000}">
    <filterColumn colId="9">
      <filters>
        <filter val="Attīstības nodaļa_x000a_Pagastu pārvaldes, apvienība_x000a_Latvijas Valsts ceļi"/>
        <filter val="Kandavas un pagastu apvienība"/>
        <filter val="Kandavas un pagastu apvienība, Attīstības nodaļa"/>
        <filter val="Komunālā nodaļa_x000a_Kandavas un pagastu apvienība"/>
        <filter val="Komunālā nodaļa_x000a_Pagastu pārvaldes, apvienība"/>
        <filter val="Komunālā nodaļa_x000a_Pagastu pārvaldes, apvienība_x000a_Daudzdzīvokļu ēku apsaimniekotāji"/>
        <filter val="Lietvedības un IT nodaļa_x000a_Pagastu pārvaldes, apvienība"/>
        <filter val="Pagastu pārvaldes, apvienība"/>
      </filters>
    </filterColumn>
  </autoFilter>
  <mergeCells count="5">
    <mergeCell ref="A2:K2"/>
    <mergeCell ref="A3:K3"/>
    <mergeCell ref="A12:K12"/>
    <mergeCell ref="A88:K88"/>
    <mergeCell ref="A115:K115"/>
  </mergeCells>
  <pageMargins left="0.25" right="0.25" top="0.75" bottom="0.75" header="0.3" footer="0.3"/>
  <pageSetup paperSize="9" scale="54" fitToHeight="0" orientation="landscape" r:id="rId1"/>
  <headerFooter>
    <oddHeader>&amp;C&amp;"Times New Roman,Bold"&amp;14RV7 MOBILITĀTE, SATIKSMES UN SAKARU INFRASTRUKTŪRA</oddHeader>
    <oddFooter>&amp;C&amp;"Times New Roman,Regular"&amp;D&amp;R&amp;"Times New Roman,Regular"&amp;P no &amp;N</oddFooter>
  </headerFooter>
  <rowBreaks count="2" manualBreakCount="2">
    <brk id="58" max="10" man="1"/>
    <brk id="92"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50"/>
  <sheetViews>
    <sheetView view="pageBreakPreview" topLeftCell="A145" zoomScale="70" zoomScaleNormal="70" zoomScaleSheetLayoutView="70" zoomScalePageLayoutView="70" workbookViewId="0">
      <selection activeCell="A87" sqref="A87"/>
    </sheetView>
  </sheetViews>
  <sheetFormatPr defaultColWidth="9.140625" defaultRowHeight="15.75" outlineLevelCol="1" x14ac:dyDescent="0.25"/>
  <cols>
    <col min="1" max="1" width="12.42578125" style="333" customWidth="1"/>
    <col min="2" max="2" width="16.42578125" style="321" customWidth="1"/>
    <col min="3" max="3" width="48.5703125" style="322" customWidth="1"/>
    <col min="4" max="4" width="15.28515625" style="321" customWidth="1"/>
    <col min="5" max="5" width="13.140625" style="321" customWidth="1"/>
    <col min="6" max="6" width="15.140625" style="321" customWidth="1"/>
    <col min="7" max="7" width="14.140625" style="321" customWidth="1"/>
    <col min="8" max="8" width="52.140625" style="323" customWidth="1"/>
    <col min="9" max="9" width="12.42578125" style="416" customWidth="1"/>
    <col min="10" max="10" width="23.140625" style="416" customWidth="1"/>
    <col min="11" max="11" width="19.42578125" style="416" customWidth="1" outlineLevel="1"/>
    <col min="12" max="16384" width="9.140625" style="325"/>
  </cols>
  <sheetData>
    <row r="1" spans="1:11" s="324" customFormat="1" ht="60.6" customHeight="1" x14ac:dyDescent="0.25">
      <c r="A1" s="389" t="s">
        <v>2295</v>
      </c>
      <c r="B1" s="389" t="s">
        <v>2298</v>
      </c>
      <c r="C1" s="389" t="s">
        <v>1507</v>
      </c>
      <c r="D1" s="389" t="s">
        <v>1508</v>
      </c>
      <c r="E1" s="389" t="s">
        <v>4</v>
      </c>
      <c r="F1" s="389" t="s">
        <v>5</v>
      </c>
      <c r="G1" s="389" t="s">
        <v>6</v>
      </c>
      <c r="H1" s="389" t="s">
        <v>1509</v>
      </c>
      <c r="I1" s="389" t="s">
        <v>7</v>
      </c>
      <c r="J1" s="389" t="s">
        <v>2306</v>
      </c>
      <c r="K1" s="398" t="s">
        <v>10</v>
      </c>
    </row>
    <row r="2" spans="1:11" s="324" customFormat="1" x14ac:dyDescent="0.25">
      <c r="A2" s="4" t="s">
        <v>2305</v>
      </c>
      <c r="B2" s="4"/>
      <c r="C2" s="4"/>
      <c r="D2" s="4"/>
      <c r="E2" s="4"/>
      <c r="F2" s="4"/>
      <c r="G2" s="4"/>
      <c r="H2" s="4"/>
      <c r="I2" s="4"/>
      <c r="J2" s="4"/>
      <c r="K2" s="4"/>
    </row>
    <row r="3" spans="1:11" s="334" customFormat="1" x14ac:dyDescent="0.25">
      <c r="A3" s="6" t="s">
        <v>2072</v>
      </c>
      <c r="B3" s="6"/>
      <c r="C3" s="6"/>
      <c r="D3" s="6"/>
      <c r="E3" s="6"/>
      <c r="F3" s="6"/>
      <c r="G3" s="6"/>
      <c r="H3" s="6"/>
      <c r="I3" s="6"/>
      <c r="J3" s="6"/>
      <c r="K3" s="6"/>
    </row>
    <row r="4" spans="1:11" ht="225" customHeight="1" x14ac:dyDescent="0.25">
      <c r="A4" s="434" t="s">
        <v>2073</v>
      </c>
      <c r="B4" s="359" t="s">
        <v>2310</v>
      </c>
      <c r="C4" s="347" t="s">
        <v>2373</v>
      </c>
      <c r="D4" s="403">
        <v>1000000</v>
      </c>
      <c r="E4" s="403">
        <v>1000000</v>
      </c>
      <c r="F4" s="404"/>
      <c r="G4" s="404"/>
      <c r="H4" s="347" t="s">
        <v>3191</v>
      </c>
      <c r="I4" s="332" t="s">
        <v>595</v>
      </c>
      <c r="J4" s="332" t="s">
        <v>1791</v>
      </c>
      <c r="K4" s="332"/>
    </row>
    <row r="5" spans="1:11" ht="47.25" x14ac:dyDescent="0.25">
      <c r="A5" s="434" t="s">
        <v>2075</v>
      </c>
      <c r="B5" s="359" t="s">
        <v>2310</v>
      </c>
      <c r="C5" s="347" t="s">
        <v>2376</v>
      </c>
      <c r="D5" s="403">
        <v>600000</v>
      </c>
      <c r="E5" s="403"/>
      <c r="F5" s="403"/>
      <c r="G5" s="403">
        <f t="shared" ref="G5:G18" si="0">D5</f>
        <v>600000</v>
      </c>
      <c r="H5" s="347" t="s">
        <v>2109</v>
      </c>
      <c r="I5" s="332" t="s">
        <v>595</v>
      </c>
      <c r="J5" s="332" t="s">
        <v>1354</v>
      </c>
      <c r="K5" s="332"/>
    </row>
    <row r="6" spans="1:11" ht="78.75" x14ac:dyDescent="0.25">
      <c r="A6" s="434" t="s">
        <v>2076</v>
      </c>
      <c r="B6" s="359" t="s">
        <v>2310</v>
      </c>
      <c r="C6" s="347" t="s">
        <v>1114</v>
      </c>
      <c r="D6" s="403">
        <v>3400000</v>
      </c>
      <c r="E6" s="403"/>
      <c r="F6" s="403"/>
      <c r="G6" s="403">
        <f t="shared" si="0"/>
        <v>3400000</v>
      </c>
      <c r="H6" s="347" t="s">
        <v>2074</v>
      </c>
      <c r="I6" s="332" t="s">
        <v>595</v>
      </c>
      <c r="J6" s="332" t="s">
        <v>1116</v>
      </c>
      <c r="K6" s="332"/>
    </row>
    <row r="7" spans="1:11" ht="312.75" customHeight="1" x14ac:dyDescent="0.25">
      <c r="A7" s="434" t="s">
        <v>2077</v>
      </c>
      <c r="B7" s="359" t="s">
        <v>2310</v>
      </c>
      <c r="C7" s="347" t="s">
        <v>2374</v>
      </c>
      <c r="D7" s="403">
        <v>1550000</v>
      </c>
      <c r="E7" s="403"/>
      <c r="F7" s="403"/>
      <c r="G7" s="403">
        <f t="shared" si="0"/>
        <v>1550000</v>
      </c>
      <c r="H7" s="347" t="s">
        <v>2903</v>
      </c>
      <c r="I7" s="332" t="s">
        <v>1622</v>
      </c>
      <c r="J7" s="332" t="s">
        <v>1123</v>
      </c>
      <c r="K7" s="332"/>
    </row>
    <row r="8" spans="1:11" ht="141.75" x14ac:dyDescent="0.25">
      <c r="A8" s="434" t="s">
        <v>2078</v>
      </c>
      <c r="B8" s="359" t="s">
        <v>2310</v>
      </c>
      <c r="C8" s="347" t="s">
        <v>2081</v>
      </c>
      <c r="D8" s="403">
        <v>682938</v>
      </c>
      <c r="E8" s="403"/>
      <c r="F8" s="403"/>
      <c r="G8" s="403">
        <f t="shared" si="0"/>
        <v>682938</v>
      </c>
      <c r="H8" s="347" t="s">
        <v>2082</v>
      </c>
      <c r="I8" s="332" t="s">
        <v>595</v>
      </c>
      <c r="J8" s="332" t="s">
        <v>1123</v>
      </c>
      <c r="K8" s="332"/>
    </row>
    <row r="9" spans="1:11" ht="47.25" x14ac:dyDescent="0.25">
      <c r="A9" s="434" t="s">
        <v>2079</v>
      </c>
      <c r="B9" s="359" t="s">
        <v>2310</v>
      </c>
      <c r="C9" s="347" t="s">
        <v>1136</v>
      </c>
      <c r="D9" s="403">
        <v>500000</v>
      </c>
      <c r="E9" s="403"/>
      <c r="F9" s="403"/>
      <c r="G9" s="403">
        <f t="shared" si="0"/>
        <v>500000</v>
      </c>
      <c r="H9" s="347" t="s">
        <v>1137</v>
      </c>
      <c r="I9" s="332" t="s">
        <v>595</v>
      </c>
      <c r="J9" s="332" t="s">
        <v>1123</v>
      </c>
      <c r="K9" s="332"/>
    </row>
    <row r="10" spans="1:11" ht="163.5" customHeight="1" x14ac:dyDescent="0.25">
      <c r="A10" s="434" t="s">
        <v>2080</v>
      </c>
      <c r="B10" s="359" t="s">
        <v>2310</v>
      </c>
      <c r="C10" s="347" t="s">
        <v>2085</v>
      </c>
      <c r="D10" s="403">
        <v>475461</v>
      </c>
      <c r="E10" s="403"/>
      <c r="F10" s="403"/>
      <c r="G10" s="403">
        <f t="shared" si="0"/>
        <v>475461</v>
      </c>
      <c r="H10" s="347" t="s">
        <v>2765</v>
      </c>
      <c r="I10" s="332" t="s">
        <v>1520</v>
      </c>
      <c r="J10" s="332" t="s">
        <v>1123</v>
      </c>
      <c r="K10" s="332"/>
    </row>
    <row r="11" spans="1:11" ht="87" customHeight="1" x14ac:dyDescent="0.25">
      <c r="A11" s="434" t="s">
        <v>2083</v>
      </c>
      <c r="B11" s="359" t="s">
        <v>2310</v>
      </c>
      <c r="C11" s="347" t="s">
        <v>1144</v>
      </c>
      <c r="D11" s="403">
        <v>400000</v>
      </c>
      <c r="E11" s="403"/>
      <c r="F11" s="403"/>
      <c r="G11" s="403">
        <f t="shared" si="0"/>
        <v>400000</v>
      </c>
      <c r="H11" s="347" t="s">
        <v>2764</v>
      </c>
      <c r="I11" s="332" t="s">
        <v>1520</v>
      </c>
      <c r="J11" s="332" t="s">
        <v>1123</v>
      </c>
      <c r="K11" s="332"/>
    </row>
    <row r="12" spans="1:11" ht="189.75" customHeight="1" x14ac:dyDescent="0.25">
      <c r="A12" s="434" t="s">
        <v>2084</v>
      </c>
      <c r="B12" s="359" t="s">
        <v>2310</v>
      </c>
      <c r="C12" s="347" t="s">
        <v>2106</v>
      </c>
      <c r="D12" s="403">
        <v>2000000</v>
      </c>
      <c r="E12" s="403"/>
      <c r="F12" s="403"/>
      <c r="G12" s="403">
        <f t="shared" si="0"/>
        <v>2000000</v>
      </c>
      <c r="H12" s="347" t="s">
        <v>2375</v>
      </c>
      <c r="I12" s="332" t="s">
        <v>595</v>
      </c>
      <c r="J12" s="332" t="s">
        <v>1354</v>
      </c>
      <c r="K12" s="332"/>
    </row>
    <row r="13" spans="1:11" ht="189" x14ac:dyDescent="0.25">
      <c r="A13" s="434" t="s">
        <v>2086</v>
      </c>
      <c r="B13" s="359" t="s">
        <v>2310</v>
      </c>
      <c r="C13" s="347" t="s">
        <v>2103</v>
      </c>
      <c r="D13" s="403">
        <v>900000</v>
      </c>
      <c r="E13" s="403"/>
      <c r="F13" s="403"/>
      <c r="G13" s="403">
        <f t="shared" si="0"/>
        <v>900000</v>
      </c>
      <c r="H13" s="347" t="s">
        <v>2104</v>
      </c>
      <c r="I13" s="332" t="s">
        <v>595</v>
      </c>
      <c r="J13" s="332" t="s">
        <v>1354</v>
      </c>
      <c r="K13" s="332"/>
    </row>
    <row r="14" spans="1:11" ht="126" x14ac:dyDescent="0.25">
      <c r="A14" s="434" t="s">
        <v>2087</v>
      </c>
      <c r="B14" s="359" t="s">
        <v>2310</v>
      </c>
      <c r="C14" s="347" t="s">
        <v>2088</v>
      </c>
      <c r="D14" s="403">
        <v>500000</v>
      </c>
      <c r="E14" s="403"/>
      <c r="F14" s="403"/>
      <c r="G14" s="403">
        <f t="shared" si="0"/>
        <v>500000</v>
      </c>
      <c r="H14" s="347" t="s">
        <v>2089</v>
      </c>
      <c r="I14" s="332" t="s">
        <v>595</v>
      </c>
      <c r="J14" s="332" t="s">
        <v>1354</v>
      </c>
      <c r="K14" s="332"/>
    </row>
    <row r="15" spans="1:11" ht="149.25" customHeight="1" x14ac:dyDescent="0.25">
      <c r="A15" s="434" t="s">
        <v>2090</v>
      </c>
      <c r="B15" s="359" t="s">
        <v>2310</v>
      </c>
      <c r="C15" s="347" t="s">
        <v>2091</v>
      </c>
      <c r="D15" s="403">
        <v>500000</v>
      </c>
      <c r="E15" s="403"/>
      <c r="F15" s="403"/>
      <c r="G15" s="403">
        <f t="shared" si="0"/>
        <v>500000</v>
      </c>
      <c r="H15" s="347" t="s">
        <v>2092</v>
      </c>
      <c r="I15" s="332" t="s">
        <v>595</v>
      </c>
      <c r="J15" s="332" t="s">
        <v>1354</v>
      </c>
      <c r="K15" s="332"/>
    </row>
    <row r="16" spans="1:11" ht="224.25" customHeight="1" x14ac:dyDescent="0.25">
      <c r="A16" s="434" t="s">
        <v>2093</v>
      </c>
      <c r="B16" s="359" t="s">
        <v>2310</v>
      </c>
      <c r="C16" s="347" t="s">
        <v>2094</v>
      </c>
      <c r="D16" s="403">
        <v>500000</v>
      </c>
      <c r="E16" s="403"/>
      <c r="F16" s="403"/>
      <c r="G16" s="403">
        <f t="shared" si="0"/>
        <v>500000</v>
      </c>
      <c r="H16" s="428" t="s">
        <v>2095</v>
      </c>
      <c r="I16" s="332" t="s">
        <v>595</v>
      </c>
      <c r="J16" s="332" t="s">
        <v>1354</v>
      </c>
      <c r="K16" s="332"/>
    </row>
    <row r="17" spans="1:11" ht="141.75" x14ac:dyDescent="0.25">
      <c r="A17" s="434" t="s">
        <v>2096</v>
      </c>
      <c r="B17" s="359" t="s">
        <v>2310</v>
      </c>
      <c r="C17" s="347" t="s">
        <v>2097</v>
      </c>
      <c r="D17" s="403">
        <v>500000</v>
      </c>
      <c r="E17" s="403"/>
      <c r="F17" s="403"/>
      <c r="G17" s="403">
        <f t="shared" si="0"/>
        <v>500000</v>
      </c>
      <c r="H17" s="347" t="s">
        <v>2098</v>
      </c>
      <c r="I17" s="332" t="s">
        <v>595</v>
      </c>
      <c r="J17" s="332" t="s">
        <v>1354</v>
      </c>
      <c r="K17" s="332"/>
    </row>
    <row r="18" spans="1:11" ht="117.75" customHeight="1" x14ac:dyDescent="0.25">
      <c r="A18" s="434" t="s">
        <v>2099</v>
      </c>
      <c r="B18" s="359" t="s">
        <v>2310</v>
      </c>
      <c r="C18" s="347" t="s">
        <v>2100</v>
      </c>
      <c r="D18" s="403">
        <v>400000</v>
      </c>
      <c r="E18" s="403"/>
      <c r="F18" s="403"/>
      <c r="G18" s="403">
        <f t="shared" si="0"/>
        <v>400000</v>
      </c>
      <c r="H18" s="347" t="s">
        <v>2101</v>
      </c>
      <c r="I18" s="332" t="s">
        <v>595</v>
      </c>
      <c r="J18" s="332" t="s">
        <v>1354</v>
      </c>
      <c r="K18" s="332"/>
    </row>
    <row r="19" spans="1:11" ht="47.25" x14ac:dyDescent="0.25">
      <c r="A19" s="434" t="s">
        <v>2102</v>
      </c>
      <c r="B19" s="359" t="s">
        <v>2310</v>
      </c>
      <c r="C19" s="347" t="s">
        <v>2615</v>
      </c>
      <c r="D19" s="403">
        <v>786379</v>
      </c>
      <c r="E19" s="403">
        <f>D19-F19</f>
        <v>201469</v>
      </c>
      <c r="F19" s="403">
        <v>584910</v>
      </c>
      <c r="G19" s="403"/>
      <c r="H19" s="347" t="s">
        <v>2617</v>
      </c>
      <c r="I19" s="332" t="s">
        <v>552</v>
      </c>
      <c r="J19" s="332" t="s">
        <v>44</v>
      </c>
      <c r="K19" s="332" t="s">
        <v>2616</v>
      </c>
    </row>
    <row r="20" spans="1:11" ht="47.25" x14ac:dyDescent="0.25">
      <c r="A20" s="434" t="s">
        <v>2105</v>
      </c>
      <c r="B20" s="359" t="s">
        <v>2310</v>
      </c>
      <c r="C20" s="347" t="s">
        <v>2384</v>
      </c>
      <c r="D20" s="403">
        <v>1000000</v>
      </c>
      <c r="E20" s="403">
        <f>D20</f>
        <v>1000000</v>
      </c>
      <c r="F20" s="403"/>
      <c r="G20" s="403"/>
      <c r="H20" s="347" t="s">
        <v>2618</v>
      </c>
      <c r="I20" s="332" t="s">
        <v>595</v>
      </c>
      <c r="J20" s="332" t="s">
        <v>298</v>
      </c>
      <c r="K20" s="332"/>
    </row>
    <row r="21" spans="1:11" ht="47.25" x14ac:dyDescent="0.25">
      <c r="A21" s="434" t="s">
        <v>2107</v>
      </c>
      <c r="B21" s="359"/>
      <c r="C21" s="347" t="s">
        <v>2721</v>
      </c>
      <c r="D21" s="403">
        <v>1000000</v>
      </c>
      <c r="E21" s="403">
        <f>D21</f>
        <v>1000000</v>
      </c>
      <c r="F21" s="403"/>
      <c r="G21" s="403"/>
      <c r="H21" s="347" t="s">
        <v>2722</v>
      </c>
      <c r="I21" s="332" t="s">
        <v>1622</v>
      </c>
      <c r="J21" s="332" t="s">
        <v>2723</v>
      </c>
      <c r="K21" s="332"/>
    </row>
    <row r="22" spans="1:11" ht="31.5" x14ac:dyDescent="0.25">
      <c r="A22" s="434" t="s">
        <v>2108</v>
      </c>
      <c r="B22" s="359" t="s">
        <v>2310</v>
      </c>
      <c r="C22" s="347" t="s">
        <v>2614</v>
      </c>
      <c r="D22" s="404">
        <v>2000000</v>
      </c>
      <c r="E22" s="403">
        <f>D22</f>
        <v>2000000</v>
      </c>
      <c r="F22" s="403"/>
      <c r="G22" s="404"/>
      <c r="H22" s="347" t="s">
        <v>2113</v>
      </c>
      <c r="I22" s="332" t="s">
        <v>595</v>
      </c>
      <c r="J22" s="332" t="s">
        <v>435</v>
      </c>
      <c r="K22" s="332"/>
    </row>
    <row r="23" spans="1:11" ht="47.25" x14ac:dyDescent="0.25">
      <c r="A23" s="434" t="s">
        <v>2110</v>
      </c>
      <c r="B23" s="359" t="s">
        <v>2310</v>
      </c>
      <c r="C23" s="347" t="s">
        <v>2620</v>
      </c>
      <c r="D23" s="404">
        <v>150576</v>
      </c>
      <c r="E23" s="403">
        <f>D23-F23</f>
        <v>60230</v>
      </c>
      <c r="F23" s="403">
        <v>90346</v>
      </c>
      <c r="G23" s="404"/>
      <c r="H23" s="347" t="s">
        <v>2621</v>
      </c>
      <c r="I23" s="332" t="s">
        <v>361</v>
      </c>
      <c r="J23" s="332" t="s">
        <v>3310</v>
      </c>
      <c r="K23" s="332" t="s">
        <v>2619</v>
      </c>
    </row>
    <row r="24" spans="1:11" ht="47.25" x14ac:dyDescent="0.25">
      <c r="A24" s="434" t="s">
        <v>2111</v>
      </c>
      <c r="B24" s="359" t="s">
        <v>2310</v>
      </c>
      <c r="C24" s="347" t="s">
        <v>2377</v>
      </c>
      <c r="D24" s="403">
        <v>500000</v>
      </c>
      <c r="E24" s="403">
        <f>D24</f>
        <v>500000</v>
      </c>
      <c r="F24" s="403"/>
      <c r="G24" s="403"/>
      <c r="H24" s="347" t="s">
        <v>2378</v>
      </c>
      <c r="I24" s="332" t="s">
        <v>595</v>
      </c>
      <c r="J24" s="332" t="s">
        <v>298</v>
      </c>
      <c r="K24" s="332"/>
    </row>
    <row r="25" spans="1:11" s="327" customFormat="1" ht="31.5" x14ac:dyDescent="0.25">
      <c r="A25" s="434" t="s">
        <v>2112</v>
      </c>
      <c r="B25" s="359" t="s">
        <v>2310</v>
      </c>
      <c r="C25" s="360" t="s">
        <v>2385</v>
      </c>
      <c r="D25" s="405">
        <v>1700000</v>
      </c>
      <c r="E25" s="406">
        <f>D25</f>
        <v>1700000</v>
      </c>
      <c r="F25" s="406"/>
      <c r="G25" s="406"/>
      <c r="H25" s="347" t="s">
        <v>2140</v>
      </c>
      <c r="I25" s="414" t="s">
        <v>595</v>
      </c>
      <c r="J25" s="414" t="s">
        <v>298</v>
      </c>
      <c r="K25" s="414"/>
    </row>
    <row r="26" spans="1:11" ht="31.5" x14ac:dyDescent="0.25">
      <c r="A26" s="434" t="s">
        <v>2114</v>
      </c>
      <c r="B26" s="359" t="s">
        <v>2310</v>
      </c>
      <c r="C26" s="347" t="s">
        <v>2386</v>
      </c>
      <c r="D26" s="404">
        <v>50000</v>
      </c>
      <c r="E26" s="404">
        <v>50000</v>
      </c>
      <c r="F26" s="404"/>
      <c r="G26" s="404"/>
      <c r="H26" s="347" t="s">
        <v>2387</v>
      </c>
      <c r="I26" s="332" t="s">
        <v>595</v>
      </c>
      <c r="J26" s="332" t="s">
        <v>2141</v>
      </c>
      <c r="K26" s="332"/>
    </row>
    <row r="27" spans="1:11" ht="31.5" x14ac:dyDescent="0.25">
      <c r="A27" s="434" t="s">
        <v>2116</v>
      </c>
      <c r="B27" s="359" t="s">
        <v>2310</v>
      </c>
      <c r="C27" s="347" t="s">
        <v>1146</v>
      </c>
      <c r="D27" s="403">
        <v>500000</v>
      </c>
      <c r="E27" s="403">
        <v>500000</v>
      </c>
      <c r="F27" s="403"/>
      <c r="G27" s="403"/>
      <c r="H27" s="347" t="s">
        <v>1147</v>
      </c>
      <c r="I27" s="332" t="s">
        <v>595</v>
      </c>
      <c r="J27" s="332" t="s">
        <v>88</v>
      </c>
      <c r="K27" s="332"/>
    </row>
    <row r="28" spans="1:11" ht="78.75" x14ac:dyDescent="0.25">
      <c r="A28" s="434" t="s">
        <v>2118</v>
      </c>
      <c r="B28" s="359" t="s">
        <v>2310</v>
      </c>
      <c r="C28" s="347" t="s">
        <v>2381</v>
      </c>
      <c r="D28" s="403">
        <v>500000</v>
      </c>
      <c r="E28" s="403">
        <v>500000</v>
      </c>
      <c r="F28" s="403"/>
      <c r="G28" s="403"/>
      <c r="H28" s="347" t="s">
        <v>2129</v>
      </c>
      <c r="I28" s="332" t="s">
        <v>595</v>
      </c>
      <c r="J28" s="332" t="s">
        <v>88</v>
      </c>
      <c r="K28" s="332"/>
    </row>
    <row r="29" spans="1:11" ht="31.5" x14ac:dyDescent="0.25">
      <c r="A29" s="434" t="s">
        <v>2121</v>
      </c>
      <c r="B29" s="359" t="s">
        <v>2310</v>
      </c>
      <c r="C29" s="347" t="s">
        <v>2658</v>
      </c>
      <c r="D29" s="403">
        <v>300000</v>
      </c>
      <c r="E29" s="404">
        <f>D29</f>
        <v>300000</v>
      </c>
      <c r="F29" s="404"/>
      <c r="G29" s="404"/>
      <c r="H29" s="358" t="s">
        <v>2267</v>
      </c>
      <c r="I29" s="332" t="s">
        <v>1520</v>
      </c>
      <c r="J29" s="332" t="s">
        <v>2060</v>
      </c>
      <c r="K29" s="332"/>
    </row>
    <row r="30" spans="1:11" ht="31.5" x14ac:dyDescent="0.25">
      <c r="A30" s="434" t="s">
        <v>2124</v>
      </c>
      <c r="B30" s="359" t="s">
        <v>2310</v>
      </c>
      <c r="C30" s="347" t="s">
        <v>1157</v>
      </c>
      <c r="D30" s="403">
        <v>50000</v>
      </c>
      <c r="E30" s="403">
        <f>D30</f>
        <v>50000</v>
      </c>
      <c r="F30" s="403"/>
      <c r="G30" s="403"/>
      <c r="H30" s="347" t="s">
        <v>2133</v>
      </c>
      <c r="I30" s="332" t="s">
        <v>1520</v>
      </c>
      <c r="J30" s="332" t="s">
        <v>337</v>
      </c>
      <c r="K30" s="332"/>
    </row>
    <row r="31" spans="1:11" ht="94.5" x14ac:dyDescent="0.25">
      <c r="A31" s="434" t="s">
        <v>2127</v>
      </c>
      <c r="B31" s="359" t="s">
        <v>2310</v>
      </c>
      <c r="C31" s="347" t="s">
        <v>2383</v>
      </c>
      <c r="D31" s="403">
        <v>420000</v>
      </c>
      <c r="E31" s="403"/>
      <c r="F31" s="403"/>
      <c r="G31" s="403">
        <f>D31</f>
        <v>420000</v>
      </c>
      <c r="H31" s="347" t="s">
        <v>1153</v>
      </c>
      <c r="I31" s="332" t="s">
        <v>595</v>
      </c>
      <c r="J31" s="332" t="s">
        <v>1154</v>
      </c>
      <c r="K31" s="332"/>
    </row>
    <row r="32" spans="1:11" ht="31.5" x14ac:dyDescent="0.25">
      <c r="A32" s="434" t="s">
        <v>2128</v>
      </c>
      <c r="B32" s="359" t="s">
        <v>2310</v>
      </c>
      <c r="C32" s="347" t="s">
        <v>2382</v>
      </c>
      <c r="D32" s="403">
        <v>800000</v>
      </c>
      <c r="E32" s="403"/>
      <c r="F32" s="403"/>
      <c r="G32" s="403">
        <f>D32</f>
        <v>800000</v>
      </c>
      <c r="H32" s="347" t="s">
        <v>1156</v>
      </c>
      <c r="I32" s="332" t="s">
        <v>1520</v>
      </c>
      <c r="J32" s="332" t="s">
        <v>1154</v>
      </c>
      <c r="K32" s="332"/>
    </row>
    <row r="33" spans="1:11" ht="31.5" x14ac:dyDescent="0.25">
      <c r="A33" s="434" t="s">
        <v>2130</v>
      </c>
      <c r="B33" s="359" t="s">
        <v>2310</v>
      </c>
      <c r="C33" s="347" t="s">
        <v>2135</v>
      </c>
      <c r="D33" s="404">
        <v>80000</v>
      </c>
      <c r="E33" s="403"/>
      <c r="F33" s="403"/>
      <c r="G33" s="403">
        <f>D33</f>
        <v>80000</v>
      </c>
      <c r="H33" s="347" t="s">
        <v>2136</v>
      </c>
      <c r="I33" s="332" t="s">
        <v>595</v>
      </c>
      <c r="J33" s="332" t="s">
        <v>1354</v>
      </c>
      <c r="K33" s="332"/>
    </row>
    <row r="34" spans="1:11" ht="63" x14ac:dyDescent="0.25">
      <c r="A34" s="434" t="s">
        <v>2131</v>
      </c>
      <c r="B34" s="359" t="s">
        <v>2310</v>
      </c>
      <c r="C34" s="347" t="s">
        <v>2137</v>
      </c>
      <c r="D34" s="404">
        <v>100000</v>
      </c>
      <c r="E34" s="403"/>
      <c r="F34" s="403"/>
      <c r="G34" s="403">
        <f>D34</f>
        <v>100000</v>
      </c>
      <c r="H34" s="347" t="s">
        <v>2138</v>
      </c>
      <c r="I34" s="332" t="s">
        <v>595</v>
      </c>
      <c r="J34" s="332" t="s">
        <v>1354</v>
      </c>
      <c r="K34" s="332"/>
    </row>
    <row r="35" spans="1:11" ht="94.5" x14ac:dyDescent="0.25">
      <c r="A35" s="434" t="s">
        <v>2132</v>
      </c>
      <c r="B35" s="359" t="s">
        <v>2310</v>
      </c>
      <c r="C35" s="347" t="s">
        <v>1369</v>
      </c>
      <c r="D35" s="403">
        <v>950000</v>
      </c>
      <c r="E35" s="403"/>
      <c r="F35" s="403"/>
      <c r="G35" s="403">
        <f>D35</f>
        <v>950000</v>
      </c>
      <c r="H35" s="347" t="s">
        <v>2139</v>
      </c>
      <c r="I35" s="332" t="s">
        <v>595</v>
      </c>
      <c r="J35" s="332" t="s">
        <v>1354</v>
      </c>
      <c r="K35" s="332"/>
    </row>
    <row r="36" spans="1:11" s="326" customFormat="1" ht="47.25" x14ac:dyDescent="0.25">
      <c r="A36" s="434" t="s">
        <v>2134</v>
      </c>
      <c r="B36" s="359" t="s">
        <v>30</v>
      </c>
      <c r="C36" s="347" t="s">
        <v>2379</v>
      </c>
      <c r="D36" s="403"/>
      <c r="E36" s="403"/>
      <c r="F36" s="403"/>
      <c r="G36" s="403"/>
      <c r="H36" s="347" t="s">
        <v>2115</v>
      </c>
      <c r="I36" s="332" t="s">
        <v>543</v>
      </c>
      <c r="J36" s="332" t="s">
        <v>2388</v>
      </c>
      <c r="K36" s="332"/>
    </row>
    <row r="37" spans="1:11" s="326" customFormat="1" ht="47.25" x14ac:dyDescent="0.25">
      <c r="A37" s="434" t="s">
        <v>2624</v>
      </c>
      <c r="B37" s="359" t="s">
        <v>30</v>
      </c>
      <c r="C37" s="347" t="s">
        <v>2380</v>
      </c>
      <c r="D37" s="403"/>
      <c r="E37" s="403"/>
      <c r="F37" s="403"/>
      <c r="G37" s="403"/>
      <c r="H37" s="347" t="s">
        <v>2117</v>
      </c>
      <c r="I37" s="332" t="s">
        <v>595</v>
      </c>
      <c r="J37" s="332" t="s">
        <v>2388</v>
      </c>
      <c r="K37" s="332"/>
    </row>
    <row r="38" spans="1:11" s="326" customFormat="1" ht="47.25" x14ac:dyDescent="0.25">
      <c r="A38" s="434" t="s">
        <v>2625</v>
      </c>
      <c r="B38" s="359" t="s">
        <v>30</v>
      </c>
      <c r="C38" s="347" t="s">
        <v>2119</v>
      </c>
      <c r="D38" s="403"/>
      <c r="E38" s="403"/>
      <c r="F38" s="403"/>
      <c r="G38" s="403"/>
      <c r="H38" s="347" t="s">
        <v>2120</v>
      </c>
      <c r="I38" s="332" t="s">
        <v>595</v>
      </c>
      <c r="J38" s="332" t="s">
        <v>2388</v>
      </c>
      <c r="K38" s="332"/>
    </row>
    <row r="39" spans="1:11" s="326" customFormat="1" ht="47.25" x14ac:dyDescent="0.25">
      <c r="A39" s="434" t="s">
        <v>2674</v>
      </c>
      <c r="B39" s="359" t="s">
        <v>30</v>
      </c>
      <c r="C39" s="347" t="s">
        <v>2122</v>
      </c>
      <c r="D39" s="403"/>
      <c r="E39" s="403"/>
      <c r="F39" s="403"/>
      <c r="G39" s="403"/>
      <c r="H39" s="347" t="s">
        <v>2123</v>
      </c>
      <c r="I39" s="332" t="s">
        <v>595</v>
      </c>
      <c r="J39" s="332" t="s">
        <v>2388</v>
      </c>
      <c r="K39" s="332"/>
    </row>
    <row r="40" spans="1:11" s="326" customFormat="1" ht="47.25" x14ac:dyDescent="0.25">
      <c r="A40" s="434" t="s">
        <v>2724</v>
      </c>
      <c r="B40" s="359" t="s">
        <v>30</v>
      </c>
      <c r="C40" s="347" t="s">
        <v>2125</v>
      </c>
      <c r="D40" s="403"/>
      <c r="E40" s="403"/>
      <c r="F40" s="403"/>
      <c r="G40" s="403"/>
      <c r="H40" s="347" t="s">
        <v>2126</v>
      </c>
      <c r="I40" s="332" t="s">
        <v>595</v>
      </c>
      <c r="J40" s="332" t="s">
        <v>2388</v>
      </c>
      <c r="K40" s="332"/>
    </row>
    <row r="41" spans="1:11" s="476" customFormat="1" ht="47.25" x14ac:dyDescent="0.25">
      <c r="A41" s="434" t="s">
        <v>3190</v>
      </c>
      <c r="B41" s="359" t="s">
        <v>2310</v>
      </c>
      <c r="C41" s="347" t="s">
        <v>3193</v>
      </c>
      <c r="D41" s="403">
        <v>180000</v>
      </c>
      <c r="E41" s="403"/>
      <c r="F41" s="403"/>
      <c r="G41" s="403"/>
      <c r="H41" s="347" t="s">
        <v>3194</v>
      </c>
      <c r="I41" s="332" t="s">
        <v>568</v>
      </c>
      <c r="J41" s="332" t="s">
        <v>1791</v>
      </c>
      <c r="K41" s="332" t="s">
        <v>3192</v>
      </c>
    </row>
    <row r="42" spans="1:11" s="476" customFormat="1" ht="94.5" x14ac:dyDescent="0.25">
      <c r="A42" s="434" t="s">
        <v>3190</v>
      </c>
      <c r="B42" s="359" t="s">
        <v>2310</v>
      </c>
      <c r="C42" s="347" t="s">
        <v>3221</v>
      </c>
      <c r="D42" s="403">
        <v>3000000</v>
      </c>
      <c r="E42" s="403">
        <v>450000</v>
      </c>
      <c r="F42" s="403">
        <v>2550000</v>
      </c>
      <c r="G42" s="403"/>
      <c r="H42" s="347" t="s">
        <v>3224</v>
      </c>
      <c r="I42" s="332" t="s">
        <v>1666</v>
      </c>
      <c r="J42" s="332" t="s">
        <v>3222</v>
      </c>
      <c r="K42" s="332" t="s">
        <v>3223</v>
      </c>
    </row>
    <row r="43" spans="1:11" s="476" customFormat="1" ht="63" x14ac:dyDescent="0.25">
      <c r="A43" s="434" t="s">
        <v>3398</v>
      </c>
      <c r="B43" s="439" t="s">
        <v>2310</v>
      </c>
      <c r="C43" s="510" t="s">
        <v>3396</v>
      </c>
      <c r="D43" s="394">
        <v>200000</v>
      </c>
      <c r="E43" s="394">
        <v>30000</v>
      </c>
      <c r="F43" s="526"/>
      <c r="G43" s="512">
        <v>170000</v>
      </c>
      <c r="H43" s="438" t="s">
        <v>3397</v>
      </c>
      <c r="I43" s="440">
        <v>2025</v>
      </c>
      <c r="J43" s="440" t="s">
        <v>3222</v>
      </c>
      <c r="K43" s="440" t="s">
        <v>3083</v>
      </c>
    </row>
    <row r="44" spans="1:11" x14ac:dyDescent="0.25">
      <c r="A44" s="6" t="s">
        <v>2142</v>
      </c>
      <c r="B44" s="6"/>
      <c r="C44" s="6"/>
      <c r="D44" s="6"/>
      <c r="E44" s="6"/>
      <c r="F44" s="6"/>
      <c r="G44" s="6"/>
      <c r="H44" s="6"/>
      <c r="I44" s="6"/>
      <c r="J44" s="6"/>
      <c r="K44" s="6"/>
    </row>
    <row r="45" spans="1:11" ht="31.5" x14ac:dyDescent="0.25">
      <c r="A45" s="358" t="s">
        <v>2626</v>
      </c>
      <c r="B45" s="359" t="s">
        <v>2310</v>
      </c>
      <c r="C45" s="347" t="s">
        <v>2144</v>
      </c>
      <c r="D45" s="404">
        <v>400000</v>
      </c>
      <c r="E45" s="404">
        <f>D45</f>
        <v>400000</v>
      </c>
      <c r="F45" s="404"/>
      <c r="G45" s="404"/>
      <c r="H45" s="347" t="s">
        <v>2145</v>
      </c>
      <c r="I45" s="332" t="s">
        <v>595</v>
      </c>
      <c r="J45" s="332" t="s">
        <v>435</v>
      </c>
      <c r="K45" s="332"/>
    </row>
    <row r="46" spans="1:11" ht="47.25" x14ac:dyDescent="0.25">
      <c r="A46" s="358" t="s">
        <v>2396</v>
      </c>
      <c r="B46" s="359" t="s">
        <v>30</v>
      </c>
      <c r="C46" s="347" t="s">
        <v>2146</v>
      </c>
      <c r="D46" s="404"/>
      <c r="E46" s="404"/>
      <c r="F46" s="404"/>
      <c r="G46" s="404"/>
      <c r="H46" s="347" t="s">
        <v>2147</v>
      </c>
      <c r="I46" s="332" t="s">
        <v>595</v>
      </c>
      <c r="J46" s="435" t="s">
        <v>3306</v>
      </c>
      <c r="K46" s="332"/>
    </row>
    <row r="47" spans="1:11" ht="126" x14ac:dyDescent="0.25">
      <c r="A47" s="358" t="s">
        <v>2397</v>
      </c>
      <c r="B47" s="359" t="s">
        <v>30</v>
      </c>
      <c r="C47" s="436" t="s">
        <v>2143</v>
      </c>
      <c r="D47" s="437"/>
      <c r="E47" s="437"/>
      <c r="F47" s="437"/>
      <c r="G47" s="437"/>
      <c r="H47" s="436" t="s">
        <v>2904</v>
      </c>
      <c r="I47" s="435" t="s">
        <v>1524</v>
      </c>
      <c r="J47" s="435" t="s">
        <v>3312</v>
      </c>
      <c r="K47" s="332"/>
    </row>
    <row r="48" spans="1:11" x14ac:dyDescent="0.25">
      <c r="A48" s="6" t="s">
        <v>2148</v>
      </c>
      <c r="B48" s="6"/>
      <c r="C48" s="6"/>
      <c r="D48" s="6"/>
      <c r="E48" s="6"/>
      <c r="F48" s="6"/>
      <c r="G48" s="6"/>
      <c r="H48" s="6"/>
      <c r="I48" s="6"/>
      <c r="J48" s="6"/>
      <c r="K48" s="6"/>
    </row>
    <row r="49" spans="1:11" s="335" customFormat="1" ht="47.25" x14ac:dyDescent="0.25">
      <c r="A49" s="438" t="s">
        <v>2149</v>
      </c>
      <c r="B49" s="439" t="s">
        <v>30</v>
      </c>
      <c r="C49" s="438" t="s">
        <v>2150</v>
      </c>
      <c r="D49" s="395"/>
      <c r="E49" s="395"/>
      <c r="F49" s="395"/>
      <c r="G49" s="395"/>
      <c r="H49" s="438" t="s">
        <v>2151</v>
      </c>
      <c r="I49" s="440" t="s">
        <v>595</v>
      </c>
      <c r="J49" s="440" t="s">
        <v>2622</v>
      </c>
      <c r="K49" s="440"/>
    </row>
    <row r="50" spans="1:11" s="335" customFormat="1" ht="47.25" x14ac:dyDescent="0.25">
      <c r="A50" s="438" t="s">
        <v>2152</v>
      </c>
      <c r="B50" s="439" t="s">
        <v>30</v>
      </c>
      <c r="C50" s="438" t="s">
        <v>2153</v>
      </c>
      <c r="D50" s="395"/>
      <c r="E50" s="395"/>
      <c r="F50" s="395"/>
      <c r="G50" s="395"/>
      <c r="H50" s="347" t="s">
        <v>2154</v>
      </c>
      <c r="I50" s="440" t="s">
        <v>595</v>
      </c>
      <c r="J50" s="332" t="s">
        <v>3313</v>
      </c>
      <c r="K50" s="440"/>
    </row>
    <row r="51" spans="1:11" s="335" customFormat="1" ht="110.25" x14ac:dyDescent="0.25">
      <c r="A51" s="438" t="s">
        <v>2155</v>
      </c>
      <c r="B51" s="439" t="s">
        <v>30</v>
      </c>
      <c r="C51" s="438" t="s">
        <v>2681</v>
      </c>
      <c r="D51" s="394"/>
      <c r="E51" s="394"/>
      <c r="F51" s="394"/>
      <c r="G51" s="394"/>
      <c r="H51" s="438" t="s">
        <v>2156</v>
      </c>
      <c r="I51" s="440" t="s">
        <v>595</v>
      </c>
      <c r="J51" s="332" t="s">
        <v>3314</v>
      </c>
      <c r="K51" s="440"/>
    </row>
    <row r="52" spans="1:11" s="497" customFormat="1" ht="63" x14ac:dyDescent="0.25">
      <c r="A52" s="438" t="s">
        <v>3231</v>
      </c>
      <c r="B52" s="439" t="s">
        <v>2310</v>
      </c>
      <c r="C52" s="438" t="s">
        <v>3232</v>
      </c>
      <c r="D52" s="394">
        <v>35000</v>
      </c>
      <c r="E52" s="394">
        <v>3500</v>
      </c>
      <c r="F52" s="394">
        <v>31500</v>
      </c>
      <c r="G52" s="394"/>
      <c r="H52" s="438" t="s">
        <v>3234</v>
      </c>
      <c r="I52" s="440" t="s">
        <v>3123</v>
      </c>
      <c r="J52" s="332" t="s">
        <v>3233</v>
      </c>
      <c r="K52" s="440" t="s">
        <v>2988</v>
      </c>
    </row>
    <row r="53" spans="1:11" s="336" customFormat="1" x14ac:dyDescent="0.25">
      <c r="A53" s="6" t="s">
        <v>2157</v>
      </c>
      <c r="B53" s="6"/>
      <c r="C53" s="6"/>
      <c r="D53" s="6"/>
      <c r="E53" s="6"/>
      <c r="F53" s="6"/>
      <c r="G53" s="6"/>
      <c r="H53" s="6"/>
      <c r="I53" s="6"/>
      <c r="J53" s="6"/>
      <c r="K53" s="6"/>
    </row>
    <row r="54" spans="1:11" s="338" customFormat="1" ht="126" x14ac:dyDescent="0.25">
      <c r="A54" s="347" t="s">
        <v>2158</v>
      </c>
      <c r="B54" s="359" t="s">
        <v>30</v>
      </c>
      <c r="C54" s="347" t="s">
        <v>2169</v>
      </c>
      <c r="D54" s="403"/>
      <c r="E54" s="403"/>
      <c r="F54" s="403"/>
      <c r="G54" s="403"/>
      <c r="H54" s="347" t="s">
        <v>2905</v>
      </c>
      <c r="I54" s="332" t="s">
        <v>595</v>
      </c>
      <c r="J54" s="332" t="s">
        <v>2170</v>
      </c>
      <c r="K54" s="332"/>
    </row>
    <row r="55" spans="1:11" s="338" customFormat="1" ht="110.25" x14ac:dyDescent="0.25">
      <c r="A55" s="347" t="s">
        <v>2161</v>
      </c>
      <c r="B55" s="359" t="s">
        <v>30</v>
      </c>
      <c r="C55" s="347" t="s">
        <v>2162</v>
      </c>
      <c r="D55" s="403"/>
      <c r="E55" s="403"/>
      <c r="F55" s="403"/>
      <c r="G55" s="403"/>
      <c r="H55" s="347" t="s">
        <v>2163</v>
      </c>
      <c r="I55" s="332" t="s">
        <v>2164</v>
      </c>
      <c r="J55" s="332" t="s">
        <v>2389</v>
      </c>
      <c r="K55" s="332"/>
    </row>
    <row r="56" spans="1:11" s="326" customFormat="1" ht="47.25" x14ac:dyDescent="0.25">
      <c r="A56" s="347" t="s">
        <v>2165</v>
      </c>
      <c r="B56" s="359" t="s">
        <v>30</v>
      </c>
      <c r="C56" s="347" t="s">
        <v>2159</v>
      </c>
      <c r="D56" s="403"/>
      <c r="E56" s="403"/>
      <c r="F56" s="403"/>
      <c r="G56" s="403"/>
      <c r="H56" s="347" t="s">
        <v>2160</v>
      </c>
      <c r="I56" s="332" t="s">
        <v>595</v>
      </c>
      <c r="J56" s="332" t="s">
        <v>1969</v>
      </c>
      <c r="K56" s="332"/>
    </row>
    <row r="57" spans="1:11" ht="47.25" x14ac:dyDescent="0.25">
      <c r="A57" s="347" t="s">
        <v>2167</v>
      </c>
      <c r="B57" s="359" t="s">
        <v>30</v>
      </c>
      <c r="C57" s="347" t="s">
        <v>2173</v>
      </c>
      <c r="D57" s="403"/>
      <c r="E57" s="403"/>
      <c r="F57" s="403"/>
      <c r="G57" s="403"/>
      <c r="H57" s="347" t="s">
        <v>2174</v>
      </c>
      <c r="I57" s="332" t="s">
        <v>595</v>
      </c>
      <c r="J57" s="332" t="s">
        <v>2392</v>
      </c>
      <c r="K57" s="332"/>
    </row>
    <row r="58" spans="1:11" ht="47.25" x14ac:dyDescent="0.25">
      <c r="A58" s="347" t="s">
        <v>2168</v>
      </c>
      <c r="B58" s="359" t="s">
        <v>30</v>
      </c>
      <c r="C58" s="347" t="s">
        <v>2172</v>
      </c>
      <c r="D58" s="403"/>
      <c r="E58" s="403"/>
      <c r="F58" s="403"/>
      <c r="G58" s="403"/>
      <c r="H58" s="347" t="s">
        <v>2391</v>
      </c>
      <c r="I58" s="332" t="s">
        <v>595</v>
      </c>
      <c r="J58" s="332" t="s">
        <v>1969</v>
      </c>
      <c r="K58" s="332"/>
    </row>
    <row r="59" spans="1:11" x14ac:dyDescent="0.25">
      <c r="A59" s="347" t="s">
        <v>2171</v>
      </c>
      <c r="B59" s="359" t="s">
        <v>30</v>
      </c>
      <c r="C59" s="347" t="s">
        <v>2390</v>
      </c>
      <c r="D59" s="403"/>
      <c r="E59" s="403"/>
      <c r="F59" s="403"/>
      <c r="G59" s="403"/>
      <c r="H59" s="347" t="s">
        <v>2166</v>
      </c>
      <c r="I59" s="332" t="s">
        <v>595</v>
      </c>
      <c r="J59" s="332" t="s">
        <v>1969</v>
      </c>
      <c r="K59" s="332"/>
    </row>
    <row r="60" spans="1:11" s="476" customFormat="1" ht="157.5" x14ac:dyDescent="0.25">
      <c r="A60" s="347" t="s">
        <v>2981</v>
      </c>
      <c r="B60" s="359" t="s">
        <v>2310</v>
      </c>
      <c r="C60" s="347" t="s">
        <v>2982</v>
      </c>
      <c r="D60" s="475" t="s">
        <v>2990</v>
      </c>
      <c r="E60" s="470">
        <v>75862.5</v>
      </c>
      <c r="F60" s="475" t="s">
        <v>2991</v>
      </c>
      <c r="G60" s="403"/>
      <c r="H60" s="441" t="s">
        <v>2989</v>
      </c>
      <c r="I60" s="332" t="s">
        <v>2983</v>
      </c>
      <c r="J60" s="332" t="s">
        <v>2984</v>
      </c>
      <c r="K60" s="332" t="s">
        <v>2985</v>
      </c>
    </row>
    <row r="61" spans="1:11" x14ac:dyDescent="0.25">
      <c r="A61" s="6" t="s">
        <v>2175</v>
      </c>
      <c r="B61" s="6"/>
      <c r="C61" s="6"/>
      <c r="D61" s="6"/>
      <c r="E61" s="6"/>
      <c r="F61" s="6"/>
      <c r="G61" s="6"/>
      <c r="H61" s="6"/>
      <c r="I61" s="6"/>
      <c r="J61" s="6"/>
      <c r="K61" s="6"/>
    </row>
    <row r="62" spans="1:11" ht="236.25" x14ac:dyDescent="0.25">
      <c r="A62" s="358" t="s">
        <v>2176</v>
      </c>
      <c r="B62" s="359" t="s">
        <v>2310</v>
      </c>
      <c r="C62" s="347" t="s">
        <v>2369</v>
      </c>
      <c r="D62" s="404">
        <v>394999.5</v>
      </c>
      <c r="E62" s="404">
        <f>D62-F62-G62</f>
        <v>44437</v>
      </c>
      <c r="F62" s="404">
        <v>335750</v>
      </c>
      <c r="G62" s="404">
        <v>14812.5</v>
      </c>
      <c r="H62" s="347" t="s">
        <v>2370</v>
      </c>
      <c r="I62" s="332" t="s">
        <v>1524</v>
      </c>
      <c r="J62" s="332" t="s">
        <v>44</v>
      </c>
      <c r="K62" s="332" t="s">
        <v>2371</v>
      </c>
    </row>
    <row r="63" spans="1:11" ht="157.5" x14ac:dyDescent="0.25">
      <c r="A63" s="358" t="s">
        <v>2177</v>
      </c>
      <c r="B63" s="359" t="s">
        <v>2310</v>
      </c>
      <c r="C63" s="347" t="s">
        <v>2366</v>
      </c>
      <c r="D63" s="404">
        <v>295000</v>
      </c>
      <c r="E63" s="404">
        <f>D63-F63-G63</f>
        <v>11062.5</v>
      </c>
      <c r="F63" s="404">
        <v>250750</v>
      </c>
      <c r="G63" s="404">
        <v>33187.5</v>
      </c>
      <c r="H63" s="347" t="s">
        <v>2368</v>
      </c>
      <c r="I63" s="332" t="s">
        <v>1524</v>
      </c>
      <c r="J63" s="332" t="s">
        <v>44</v>
      </c>
      <c r="K63" s="332" t="s">
        <v>2371</v>
      </c>
    </row>
    <row r="64" spans="1:11" ht="63" x14ac:dyDescent="0.25">
      <c r="A64" s="358" t="s">
        <v>2179</v>
      </c>
      <c r="B64" s="359" t="s">
        <v>2310</v>
      </c>
      <c r="C64" s="347" t="s">
        <v>2178</v>
      </c>
      <c r="D64" s="404">
        <v>300000</v>
      </c>
      <c r="E64" s="404">
        <f>D64</f>
        <v>300000</v>
      </c>
      <c r="F64" s="404"/>
      <c r="G64" s="404"/>
      <c r="H64" s="347" t="s">
        <v>3315</v>
      </c>
      <c r="I64" s="332" t="s">
        <v>595</v>
      </c>
      <c r="J64" s="332" t="s">
        <v>3316</v>
      </c>
      <c r="K64" s="332"/>
    </row>
    <row r="65" spans="1:11" s="338" customFormat="1" ht="78.75" x14ac:dyDescent="0.25">
      <c r="A65" s="358" t="s">
        <v>2183</v>
      </c>
      <c r="B65" s="359" t="s">
        <v>2310</v>
      </c>
      <c r="C65" s="441" t="s">
        <v>2180</v>
      </c>
      <c r="D65" s="404" t="s">
        <v>2181</v>
      </c>
      <c r="E65" s="404">
        <v>1105</v>
      </c>
      <c r="F65" s="403"/>
      <c r="G65" s="404">
        <v>9945</v>
      </c>
      <c r="H65" s="441" t="s">
        <v>2182</v>
      </c>
      <c r="I65" s="332" t="s">
        <v>595</v>
      </c>
      <c r="J65" s="332" t="s">
        <v>3316</v>
      </c>
      <c r="K65" s="332" t="s">
        <v>2627</v>
      </c>
    </row>
    <row r="66" spans="1:11" s="338" customFormat="1" ht="78.75" x14ac:dyDescent="0.25">
      <c r="A66" s="358" t="s">
        <v>2186</v>
      </c>
      <c r="B66" s="359" t="s">
        <v>2310</v>
      </c>
      <c r="C66" s="347" t="s">
        <v>2184</v>
      </c>
      <c r="D66" s="404">
        <v>39554.120000000003</v>
      </c>
      <c r="E66" s="404">
        <v>5933.12</v>
      </c>
      <c r="F66" s="403"/>
      <c r="G66" s="404">
        <v>33621</v>
      </c>
      <c r="H66" s="347" t="s">
        <v>2185</v>
      </c>
      <c r="I66" s="332" t="s">
        <v>333</v>
      </c>
      <c r="J66" s="332" t="s">
        <v>2060</v>
      </c>
      <c r="K66" s="332" t="s">
        <v>2627</v>
      </c>
    </row>
    <row r="67" spans="1:11" s="338" customFormat="1" ht="47.25" x14ac:dyDescent="0.25">
      <c r="A67" s="358" t="s">
        <v>2187</v>
      </c>
      <c r="B67" s="359" t="s">
        <v>30</v>
      </c>
      <c r="C67" s="347" t="s">
        <v>2668</v>
      </c>
      <c r="D67" s="404"/>
      <c r="E67" s="404"/>
      <c r="F67" s="403"/>
      <c r="G67" s="404"/>
      <c r="H67" s="347" t="s">
        <v>2670</v>
      </c>
      <c r="I67" s="332" t="s">
        <v>595</v>
      </c>
      <c r="J67" s="332" t="s">
        <v>3303</v>
      </c>
      <c r="K67" s="332" t="s">
        <v>2669</v>
      </c>
    </row>
    <row r="68" spans="1:11" s="338" customFormat="1" ht="63" x14ac:dyDescent="0.25">
      <c r="A68" s="358" t="s">
        <v>2398</v>
      </c>
      <c r="B68" s="359" t="s">
        <v>30</v>
      </c>
      <c r="C68" s="347" t="s">
        <v>2671</v>
      </c>
      <c r="D68" s="404"/>
      <c r="E68" s="404"/>
      <c r="F68" s="403"/>
      <c r="G68" s="404"/>
      <c r="H68" s="347" t="s">
        <v>2682</v>
      </c>
      <c r="I68" s="332" t="s">
        <v>595</v>
      </c>
      <c r="J68" s="332" t="s">
        <v>3317</v>
      </c>
      <c r="K68" s="332" t="s">
        <v>2669</v>
      </c>
    </row>
    <row r="69" spans="1:11" s="338" customFormat="1" ht="157.5" x14ac:dyDescent="0.25">
      <c r="A69" s="358" t="s">
        <v>2675</v>
      </c>
      <c r="B69" s="359" t="s">
        <v>30</v>
      </c>
      <c r="C69" s="347" t="s">
        <v>2629</v>
      </c>
      <c r="D69" s="403"/>
      <c r="E69" s="403"/>
      <c r="F69" s="403"/>
      <c r="G69" s="403"/>
      <c r="H69" s="347" t="s">
        <v>2906</v>
      </c>
      <c r="I69" s="332" t="s">
        <v>595</v>
      </c>
      <c r="J69" s="332" t="s">
        <v>3299</v>
      </c>
      <c r="K69" s="332"/>
    </row>
    <row r="70" spans="1:11" s="338" customFormat="1" ht="110.25" x14ac:dyDescent="0.25">
      <c r="A70" s="358" t="s">
        <v>2676</v>
      </c>
      <c r="B70" s="359" t="s">
        <v>30</v>
      </c>
      <c r="C70" s="347" t="s">
        <v>2628</v>
      </c>
      <c r="D70" s="403"/>
      <c r="E70" s="403"/>
      <c r="F70" s="403"/>
      <c r="G70" s="403"/>
      <c r="H70" s="347" t="s">
        <v>2907</v>
      </c>
      <c r="I70" s="332" t="s">
        <v>595</v>
      </c>
      <c r="J70" s="332" t="s">
        <v>3300</v>
      </c>
      <c r="K70" s="332"/>
    </row>
    <row r="71" spans="1:11" s="476" customFormat="1" ht="78.75" x14ac:dyDescent="0.25">
      <c r="A71" s="358" t="s">
        <v>3296</v>
      </c>
      <c r="B71" s="359" t="s">
        <v>2310</v>
      </c>
      <c r="C71" s="347" t="s">
        <v>3297</v>
      </c>
      <c r="D71" s="469">
        <v>263417</v>
      </c>
      <c r="E71" s="469">
        <v>39512.550000000003</v>
      </c>
      <c r="F71" s="469">
        <v>223904.45</v>
      </c>
      <c r="G71" s="403"/>
      <c r="H71" s="347" t="s">
        <v>3301</v>
      </c>
      <c r="I71" s="332" t="s">
        <v>3113</v>
      </c>
      <c r="J71" s="332" t="s">
        <v>3302</v>
      </c>
      <c r="K71" s="332" t="s">
        <v>3298</v>
      </c>
    </row>
    <row r="72" spans="1:11" x14ac:dyDescent="0.25">
      <c r="A72" s="6" t="s">
        <v>2188</v>
      </c>
      <c r="B72" s="6"/>
      <c r="C72" s="6"/>
      <c r="D72" s="6"/>
      <c r="E72" s="6"/>
      <c r="F72" s="6"/>
      <c r="G72" s="6"/>
      <c r="H72" s="6"/>
      <c r="I72" s="6"/>
      <c r="J72" s="6"/>
      <c r="K72" s="6"/>
    </row>
    <row r="73" spans="1:11" ht="31.5" x14ac:dyDescent="0.25">
      <c r="A73" s="358" t="s">
        <v>2189</v>
      </c>
      <c r="B73" s="359" t="s">
        <v>2310</v>
      </c>
      <c r="C73" s="347" t="s">
        <v>1180</v>
      </c>
      <c r="D73" s="403">
        <v>1000000</v>
      </c>
      <c r="E73" s="403">
        <f t="shared" ref="E73:E80" si="1">D73</f>
        <v>1000000</v>
      </c>
      <c r="F73" s="403"/>
      <c r="G73" s="403"/>
      <c r="H73" s="347" t="s">
        <v>2631</v>
      </c>
      <c r="I73" s="332" t="s">
        <v>595</v>
      </c>
      <c r="J73" s="332" t="s">
        <v>44</v>
      </c>
      <c r="K73" s="332"/>
    </row>
    <row r="74" spans="1:11" ht="31.5" x14ac:dyDescent="0.25">
      <c r="A74" s="358" t="s">
        <v>2190</v>
      </c>
      <c r="B74" s="359" t="s">
        <v>2310</v>
      </c>
      <c r="C74" s="347" t="s">
        <v>1182</v>
      </c>
      <c r="D74" s="403">
        <v>300000</v>
      </c>
      <c r="E74" s="403">
        <f t="shared" si="1"/>
        <v>300000</v>
      </c>
      <c r="F74" s="403"/>
      <c r="G74" s="403"/>
      <c r="H74" s="347" t="s">
        <v>1183</v>
      </c>
      <c r="I74" s="332" t="s">
        <v>595</v>
      </c>
      <c r="J74" s="332" t="s">
        <v>60</v>
      </c>
      <c r="K74" s="332"/>
    </row>
    <row r="75" spans="1:11" ht="31.5" x14ac:dyDescent="0.25">
      <c r="A75" s="358" t="s">
        <v>2191</v>
      </c>
      <c r="B75" s="359" t="s">
        <v>2310</v>
      </c>
      <c r="C75" s="347" t="s">
        <v>1381</v>
      </c>
      <c r="D75" s="404">
        <v>600000</v>
      </c>
      <c r="E75" s="403">
        <f t="shared" si="1"/>
        <v>600000</v>
      </c>
      <c r="F75" s="404"/>
      <c r="G75" s="404"/>
      <c r="H75" s="347" t="s">
        <v>2193</v>
      </c>
      <c r="I75" s="332" t="s">
        <v>595</v>
      </c>
      <c r="J75" s="332" t="s">
        <v>3318</v>
      </c>
      <c r="K75" s="332"/>
    </row>
    <row r="76" spans="1:11" ht="47.25" x14ac:dyDescent="0.25">
      <c r="A76" s="358" t="s">
        <v>2192</v>
      </c>
      <c r="B76" s="359" t="s">
        <v>2310</v>
      </c>
      <c r="C76" s="347" t="s">
        <v>2195</v>
      </c>
      <c r="D76" s="404">
        <v>400000</v>
      </c>
      <c r="E76" s="403">
        <f t="shared" si="1"/>
        <v>400000</v>
      </c>
      <c r="F76" s="404"/>
      <c r="G76" s="404"/>
      <c r="H76" s="347" t="s">
        <v>2196</v>
      </c>
      <c r="I76" s="332" t="s">
        <v>595</v>
      </c>
      <c r="J76" s="332" t="s">
        <v>3316</v>
      </c>
      <c r="K76" s="332"/>
    </row>
    <row r="77" spans="1:11" s="338" customFormat="1" ht="110.25" x14ac:dyDescent="0.25">
      <c r="A77" s="358" t="s">
        <v>2194</v>
      </c>
      <c r="B77" s="359" t="s">
        <v>2310</v>
      </c>
      <c r="C77" s="347" t="s">
        <v>2733</v>
      </c>
      <c r="D77" s="403">
        <v>200000</v>
      </c>
      <c r="E77" s="403">
        <f t="shared" si="1"/>
        <v>200000</v>
      </c>
      <c r="F77" s="404"/>
      <c r="G77" s="404"/>
      <c r="H77" s="347" t="s">
        <v>2908</v>
      </c>
      <c r="I77" s="332" t="s">
        <v>595</v>
      </c>
      <c r="J77" s="332" t="s">
        <v>2419</v>
      </c>
      <c r="K77" s="332"/>
    </row>
    <row r="78" spans="1:11" s="338" customFormat="1" ht="283.5" x14ac:dyDescent="0.25">
      <c r="A78" s="358" t="s">
        <v>2197</v>
      </c>
      <c r="B78" s="359" t="s">
        <v>2310</v>
      </c>
      <c r="C78" s="347" t="s">
        <v>2745</v>
      </c>
      <c r="D78" s="403">
        <v>704452.01</v>
      </c>
      <c r="E78" s="403">
        <v>178234.01</v>
      </c>
      <c r="F78" s="404">
        <v>526218</v>
      </c>
      <c r="G78" s="404"/>
      <c r="H78" s="347" t="s">
        <v>2914</v>
      </c>
      <c r="I78" s="332" t="s">
        <v>349</v>
      </c>
      <c r="J78" s="332" t="s">
        <v>3371</v>
      </c>
      <c r="K78" s="332" t="s">
        <v>2915</v>
      </c>
    </row>
    <row r="79" spans="1:11" s="327" customFormat="1" ht="47.25" x14ac:dyDescent="0.25">
      <c r="A79" s="358" t="s">
        <v>2199</v>
      </c>
      <c r="B79" s="361" t="s">
        <v>2310</v>
      </c>
      <c r="C79" s="360" t="s">
        <v>2203</v>
      </c>
      <c r="D79" s="406">
        <v>200000</v>
      </c>
      <c r="E79" s="403">
        <f t="shared" si="1"/>
        <v>200000</v>
      </c>
      <c r="F79" s="406"/>
      <c r="G79" s="406"/>
      <c r="H79" s="347" t="s">
        <v>2204</v>
      </c>
      <c r="I79" s="332" t="s">
        <v>665</v>
      </c>
      <c r="J79" s="414" t="s">
        <v>298</v>
      </c>
      <c r="K79" s="414"/>
    </row>
    <row r="80" spans="1:11" ht="78.75" x14ac:dyDescent="0.25">
      <c r="A80" s="358" t="s">
        <v>2200</v>
      </c>
      <c r="B80" s="359" t="s">
        <v>2310</v>
      </c>
      <c r="C80" s="360" t="s">
        <v>2234</v>
      </c>
      <c r="D80" s="403">
        <v>200000</v>
      </c>
      <c r="E80" s="403">
        <f t="shared" si="1"/>
        <v>200000</v>
      </c>
      <c r="F80" s="403"/>
      <c r="G80" s="403"/>
      <c r="H80" s="347" t="s">
        <v>2235</v>
      </c>
      <c r="I80" s="332" t="s">
        <v>1666</v>
      </c>
      <c r="J80" s="332" t="s">
        <v>3306</v>
      </c>
      <c r="K80" s="332"/>
    </row>
    <row r="81" spans="1:11" s="338" customFormat="1" ht="63" x14ac:dyDescent="0.25">
      <c r="A81" s="358" t="s">
        <v>2201</v>
      </c>
      <c r="B81" s="359" t="s">
        <v>30</v>
      </c>
      <c r="C81" s="347" t="s">
        <v>2777</v>
      </c>
      <c r="D81" s="403"/>
      <c r="E81" s="404"/>
      <c r="F81" s="404"/>
      <c r="G81" s="404"/>
      <c r="H81" s="347" t="s">
        <v>2778</v>
      </c>
      <c r="I81" s="332" t="s">
        <v>595</v>
      </c>
      <c r="J81" s="332" t="s">
        <v>44</v>
      </c>
      <c r="K81" s="332"/>
    </row>
    <row r="82" spans="1:11" s="338" customFormat="1" ht="94.5" x14ac:dyDescent="0.25">
      <c r="A82" s="358" t="s">
        <v>2202</v>
      </c>
      <c r="B82" s="359" t="s">
        <v>30</v>
      </c>
      <c r="C82" s="347" t="s">
        <v>2198</v>
      </c>
      <c r="D82" s="404"/>
      <c r="E82" s="404"/>
      <c r="F82" s="404"/>
      <c r="G82" s="404"/>
      <c r="H82" s="347" t="s">
        <v>2779</v>
      </c>
      <c r="I82" s="332" t="s">
        <v>595</v>
      </c>
      <c r="J82" s="332" t="s">
        <v>44</v>
      </c>
      <c r="K82" s="332"/>
    </row>
    <row r="83" spans="1:11" s="338" customFormat="1" ht="63" x14ac:dyDescent="0.25">
      <c r="A83" s="358" t="s">
        <v>2641</v>
      </c>
      <c r="B83" s="359" t="s">
        <v>30</v>
      </c>
      <c r="C83" s="347" t="s">
        <v>2679</v>
      </c>
      <c r="D83" s="404"/>
      <c r="E83" s="404"/>
      <c r="F83" s="404"/>
      <c r="G83" s="404"/>
      <c r="H83" s="347" t="s">
        <v>2780</v>
      </c>
      <c r="I83" s="332" t="s">
        <v>595</v>
      </c>
      <c r="J83" s="332" t="s">
        <v>3299</v>
      </c>
      <c r="K83" s="332"/>
    </row>
    <row r="84" spans="1:11" s="326" customFormat="1" ht="123.75" customHeight="1" x14ac:dyDescent="0.25">
      <c r="A84" s="358" t="s">
        <v>2643</v>
      </c>
      <c r="B84" s="359" t="s">
        <v>30</v>
      </c>
      <c r="C84" s="347" t="s">
        <v>1216</v>
      </c>
      <c r="D84" s="403"/>
      <c r="E84" s="403"/>
      <c r="F84" s="403"/>
      <c r="G84" s="403"/>
      <c r="H84" s="347" t="s">
        <v>2630</v>
      </c>
      <c r="I84" s="332" t="s">
        <v>1622</v>
      </c>
      <c r="J84" s="332" t="s">
        <v>44</v>
      </c>
      <c r="K84" s="332" t="s">
        <v>1603</v>
      </c>
    </row>
    <row r="85" spans="1:11" s="337" customFormat="1" ht="63" x14ac:dyDescent="0.25">
      <c r="A85" s="358" t="s">
        <v>2685</v>
      </c>
      <c r="B85" s="359" t="s">
        <v>30</v>
      </c>
      <c r="C85" s="347" t="s">
        <v>2683</v>
      </c>
      <c r="D85" s="404"/>
      <c r="E85" s="404"/>
      <c r="F85" s="404"/>
      <c r="G85" s="404"/>
      <c r="H85" s="347" t="s">
        <v>2684</v>
      </c>
      <c r="I85" s="332" t="s">
        <v>595</v>
      </c>
      <c r="J85" s="332" t="s">
        <v>2551</v>
      </c>
      <c r="K85" s="332"/>
    </row>
    <row r="86" spans="1:11" ht="110.25" x14ac:dyDescent="0.25">
      <c r="A86" s="358" t="s">
        <v>2746</v>
      </c>
      <c r="B86" s="359" t="s">
        <v>30</v>
      </c>
      <c r="C86" s="347" t="s">
        <v>2644</v>
      </c>
      <c r="D86" s="403"/>
      <c r="E86" s="403"/>
      <c r="F86" s="403"/>
      <c r="G86" s="403"/>
      <c r="H86" s="347" t="s">
        <v>2680</v>
      </c>
      <c r="I86" s="332" t="s">
        <v>595</v>
      </c>
      <c r="J86" s="332" t="s">
        <v>3299</v>
      </c>
      <c r="K86" s="332"/>
    </row>
    <row r="87" spans="1:11" s="476" customFormat="1" ht="63" x14ac:dyDescent="0.25">
      <c r="A87" s="358" t="s">
        <v>3378</v>
      </c>
      <c r="B87" s="359" t="s">
        <v>2310</v>
      </c>
      <c r="C87" s="347" t="s">
        <v>3390</v>
      </c>
      <c r="D87" s="403">
        <v>1875000</v>
      </c>
      <c r="E87" s="403">
        <v>375000</v>
      </c>
      <c r="F87" s="403">
        <f>D87-E87</f>
        <v>1500000</v>
      </c>
      <c r="G87" s="403"/>
      <c r="H87" s="347" t="s">
        <v>3391</v>
      </c>
      <c r="I87" s="332" t="s">
        <v>1624</v>
      </c>
      <c r="J87" s="332" t="s">
        <v>44</v>
      </c>
      <c r="K87" s="332" t="s">
        <v>3379</v>
      </c>
    </row>
    <row r="88" spans="1:11" s="327" customFormat="1" x14ac:dyDescent="0.25">
      <c r="A88" s="6" t="s">
        <v>2205</v>
      </c>
      <c r="B88" s="6"/>
      <c r="C88" s="6"/>
      <c r="D88" s="6"/>
      <c r="E88" s="6"/>
      <c r="F88" s="6"/>
      <c r="G88" s="6"/>
      <c r="H88" s="6"/>
      <c r="I88" s="6"/>
      <c r="J88" s="6"/>
      <c r="K88" s="6"/>
    </row>
    <row r="89" spans="1:11" ht="94.5" x14ac:dyDescent="0.25">
      <c r="A89" s="347" t="s">
        <v>2206</v>
      </c>
      <c r="B89" s="359" t="s">
        <v>2310</v>
      </c>
      <c r="C89" s="347" t="s">
        <v>2655</v>
      </c>
      <c r="D89" s="403">
        <f>30000+8422.31+9853.51+20000+20000</f>
        <v>88275.82</v>
      </c>
      <c r="E89" s="403">
        <f>D89-F89</f>
        <v>22327.58</v>
      </c>
      <c r="F89" s="403">
        <f>13500+7580.08+8868.16+18000+18000</f>
        <v>65948.240000000005</v>
      </c>
      <c r="G89" s="403"/>
      <c r="H89" s="347" t="s">
        <v>2781</v>
      </c>
      <c r="I89" s="332" t="s">
        <v>1524</v>
      </c>
      <c r="J89" s="332" t="s">
        <v>44</v>
      </c>
      <c r="K89" s="332" t="s">
        <v>2656</v>
      </c>
    </row>
    <row r="90" spans="1:11" ht="132" customHeight="1" x14ac:dyDescent="0.25">
      <c r="A90" s="347" t="s">
        <v>2207</v>
      </c>
      <c r="B90" s="359" t="s">
        <v>2310</v>
      </c>
      <c r="C90" s="347" t="s">
        <v>2677</v>
      </c>
      <c r="D90" s="403">
        <v>200000</v>
      </c>
      <c r="E90" s="403">
        <f t="shared" ref="E90:E108" si="2">D90</f>
        <v>200000</v>
      </c>
      <c r="F90" s="403">
        <v>100000</v>
      </c>
      <c r="G90" s="403"/>
      <c r="H90" s="347" t="s">
        <v>2719</v>
      </c>
      <c r="I90" s="332" t="s">
        <v>595</v>
      </c>
      <c r="J90" s="332" t="s">
        <v>3299</v>
      </c>
      <c r="K90" s="332" t="s">
        <v>2986</v>
      </c>
    </row>
    <row r="91" spans="1:11" ht="126" x14ac:dyDescent="0.25">
      <c r="A91" s="347" t="s">
        <v>2208</v>
      </c>
      <c r="B91" s="359" t="s">
        <v>2310</v>
      </c>
      <c r="C91" s="347" t="s">
        <v>1197</v>
      </c>
      <c r="D91" s="403">
        <v>800000</v>
      </c>
      <c r="E91" s="403">
        <f t="shared" si="2"/>
        <v>800000</v>
      </c>
      <c r="F91" s="403"/>
      <c r="G91" s="403"/>
      <c r="H91" s="347" t="s">
        <v>1198</v>
      </c>
      <c r="I91" s="332" t="s">
        <v>2210</v>
      </c>
      <c r="J91" s="332" t="s">
        <v>2211</v>
      </c>
      <c r="K91" s="332"/>
    </row>
    <row r="92" spans="1:11" ht="63" x14ac:dyDescent="0.25">
      <c r="A92" s="347" t="s">
        <v>2209</v>
      </c>
      <c r="B92" s="359" t="s">
        <v>2310</v>
      </c>
      <c r="C92" s="347" t="s">
        <v>2229</v>
      </c>
      <c r="D92" s="403">
        <v>1000000</v>
      </c>
      <c r="E92" s="403">
        <f t="shared" si="2"/>
        <v>1000000</v>
      </c>
      <c r="F92" s="403"/>
      <c r="G92" s="403"/>
      <c r="H92" s="347" t="s">
        <v>2657</v>
      </c>
      <c r="I92" s="332" t="s">
        <v>595</v>
      </c>
      <c r="J92" s="332" t="s">
        <v>44</v>
      </c>
      <c r="K92" s="332"/>
    </row>
    <row r="93" spans="1:11" ht="63" x14ac:dyDescent="0.25">
      <c r="A93" s="347" t="s">
        <v>2212</v>
      </c>
      <c r="B93" s="359" t="s">
        <v>2310</v>
      </c>
      <c r="C93" s="347" t="s">
        <v>2225</v>
      </c>
      <c r="D93" s="403">
        <v>150000</v>
      </c>
      <c r="E93" s="403">
        <f t="shared" si="2"/>
        <v>150000</v>
      </c>
      <c r="F93" s="403"/>
      <c r="G93" s="403"/>
      <c r="H93" s="347" t="s">
        <v>2226</v>
      </c>
      <c r="I93" s="332" t="s">
        <v>595</v>
      </c>
      <c r="J93" s="332" t="s">
        <v>44</v>
      </c>
      <c r="K93" s="332"/>
    </row>
    <row r="94" spans="1:11" ht="78.75" x14ac:dyDescent="0.25">
      <c r="A94" s="347" t="s">
        <v>2213</v>
      </c>
      <c r="B94" s="359" t="s">
        <v>2310</v>
      </c>
      <c r="C94" s="347" t="s">
        <v>1212</v>
      </c>
      <c r="D94" s="403">
        <v>300000</v>
      </c>
      <c r="E94" s="403">
        <f t="shared" si="2"/>
        <v>300000</v>
      </c>
      <c r="F94" s="403"/>
      <c r="G94" s="403"/>
      <c r="H94" s="347" t="s">
        <v>1213</v>
      </c>
      <c r="I94" s="332" t="s">
        <v>595</v>
      </c>
      <c r="J94" s="332" t="s">
        <v>44</v>
      </c>
      <c r="K94" s="332"/>
    </row>
    <row r="95" spans="1:11" ht="31.5" x14ac:dyDescent="0.25">
      <c r="A95" s="347" t="s">
        <v>2214</v>
      </c>
      <c r="B95" s="359" t="s">
        <v>2310</v>
      </c>
      <c r="C95" s="347" t="s">
        <v>1219</v>
      </c>
      <c r="D95" s="403">
        <v>1000000</v>
      </c>
      <c r="E95" s="403">
        <f t="shared" si="2"/>
        <v>1000000</v>
      </c>
      <c r="F95" s="403"/>
      <c r="G95" s="403"/>
      <c r="H95" s="347" t="s">
        <v>2642</v>
      </c>
      <c r="I95" s="332" t="s">
        <v>595</v>
      </c>
      <c r="J95" s="332" t="s">
        <v>44</v>
      </c>
      <c r="K95" s="332" t="s">
        <v>2543</v>
      </c>
    </row>
    <row r="96" spans="1:11" ht="31.5" x14ac:dyDescent="0.25">
      <c r="A96" s="347" t="s">
        <v>2217</v>
      </c>
      <c r="B96" s="359" t="s">
        <v>2310</v>
      </c>
      <c r="C96" s="347" t="s">
        <v>1223</v>
      </c>
      <c r="D96" s="403">
        <v>400000</v>
      </c>
      <c r="E96" s="403">
        <f t="shared" si="2"/>
        <v>400000</v>
      </c>
      <c r="F96" s="403"/>
      <c r="G96" s="403"/>
      <c r="H96" s="347" t="s">
        <v>1224</v>
      </c>
      <c r="I96" s="332" t="s">
        <v>1666</v>
      </c>
      <c r="J96" s="332" t="s">
        <v>44</v>
      </c>
      <c r="K96" s="332"/>
    </row>
    <row r="97" spans="1:11" ht="47.25" x14ac:dyDescent="0.25">
      <c r="A97" s="347" t="s">
        <v>2219</v>
      </c>
      <c r="B97" s="359" t="s">
        <v>2310</v>
      </c>
      <c r="C97" s="347" t="s">
        <v>2232</v>
      </c>
      <c r="D97" s="403">
        <v>200000</v>
      </c>
      <c r="E97" s="403">
        <f t="shared" si="2"/>
        <v>200000</v>
      </c>
      <c r="F97" s="403"/>
      <c r="G97" s="403"/>
      <c r="H97" s="347" t="s">
        <v>1226</v>
      </c>
      <c r="I97" s="332" t="s">
        <v>1666</v>
      </c>
      <c r="J97" s="332" t="s">
        <v>44</v>
      </c>
      <c r="K97" s="332"/>
    </row>
    <row r="98" spans="1:11" ht="63" x14ac:dyDescent="0.25">
      <c r="A98" s="347" t="s">
        <v>2220</v>
      </c>
      <c r="B98" s="359" t="s">
        <v>2310</v>
      </c>
      <c r="C98" s="347" t="s">
        <v>2222</v>
      </c>
      <c r="D98" s="403">
        <v>150000</v>
      </c>
      <c r="E98" s="403">
        <f t="shared" si="2"/>
        <v>150000</v>
      </c>
      <c r="F98" s="403"/>
      <c r="G98" s="403"/>
      <c r="H98" s="347" t="s">
        <v>2223</v>
      </c>
      <c r="I98" s="332" t="s">
        <v>595</v>
      </c>
      <c r="J98" s="332" t="s">
        <v>44</v>
      </c>
      <c r="K98" s="332"/>
    </row>
    <row r="99" spans="1:11" ht="63" x14ac:dyDescent="0.25">
      <c r="A99" s="347" t="s">
        <v>2221</v>
      </c>
      <c r="B99" s="359" t="s">
        <v>2310</v>
      </c>
      <c r="C99" s="347" t="s">
        <v>1204</v>
      </c>
      <c r="D99" s="403">
        <v>250000</v>
      </c>
      <c r="E99" s="403">
        <f t="shared" si="2"/>
        <v>250000</v>
      </c>
      <c r="F99" s="403"/>
      <c r="G99" s="403"/>
      <c r="H99" s="347" t="s">
        <v>1205</v>
      </c>
      <c r="I99" s="332" t="s">
        <v>595</v>
      </c>
      <c r="J99" s="332" t="s">
        <v>44</v>
      </c>
      <c r="K99" s="332"/>
    </row>
    <row r="100" spans="1:11" x14ac:dyDescent="0.25">
      <c r="A100" s="347" t="s">
        <v>2224</v>
      </c>
      <c r="B100" s="359" t="s">
        <v>2310</v>
      </c>
      <c r="C100" s="347" t="s">
        <v>1221</v>
      </c>
      <c r="D100" s="403">
        <v>60000</v>
      </c>
      <c r="E100" s="403">
        <f t="shared" si="2"/>
        <v>60000</v>
      </c>
      <c r="F100" s="403"/>
      <c r="G100" s="403"/>
      <c r="H100" s="347" t="s">
        <v>1222</v>
      </c>
      <c r="I100" s="332" t="s">
        <v>595</v>
      </c>
      <c r="J100" s="332" t="s">
        <v>44</v>
      </c>
      <c r="K100" s="332"/>
    </row>
    <row r="101" spans="1:11" ht="78.75" x14ac:dyDescent="0.25">
      <c r="A101" s="347" t="s">
        <v>2227</v>
      </c>
      <c r="B101" s="359" t="s">
        <v>2310</v>
      </c>
      <c r="C101" s="347" t="s">
        <v>2237</v>
      </c>
      <c r="D101" s="403">
        <v>115000</v>
      </c>
      <c r="E101" s="403">
        <f t="shared" si="2"/>
        <v>115000</v>
      </c>
      <c r="F101" s="403"/>
      <c r="G101" s="403"/>
      <c r="H101" s="347" t="s">
        <v>2909</v>
      </c>
      <c r="I101" s="332" t="s">
        <v>469</v>
      </c>
      <c r="J101" s="332" t="s">
        <v>44</v>
      </c>
      <c r="K101" s="332"/>
    </row>
    <row r="102" spans="1:11" ht="31.5" x14ac:dyDescent="0.25">
      <c r="A102" s="347" t="s">
        <v>2228</v>
      </c>
      <c r="B102" s="359" t="s">
        <v>2310</v>
      </c>
      <c r="C102" s="347" t="s">
        <v>1202</v>
      </c>
      <c r="D102" s="403">
        <v>120000</v>
      </c>
      <c r="E102" s="403">
        <f t="shared" si="2"/>
        <v>120000</v>
      </c>
      <c r="F102" s="403"/>
      <c r="G102" s="403"/>
      <c r="H102" s="347" t="s">
        <v>2218</v>
      </c>
      <c r="I102" s="332" t="s">
        <v>595</v>
      </c>
      <c r="J102" s="332" t="s">
        <v>44</v>
      </c>
      <c r="K102" s="332"/>
    </row>
    <row r="103" spans="1:11" ht="31.5" x14ac:dyDescent="0.25">
      <c r="A103" s="347" t="s">
        <v>2230</v>
      </c>
      <c r="B103" s="359" t="s">
        <v>2310</v>
      </c>
      <c r="C103" s="347" t="s">
        <v>1244</v>
      </c>
      <c r="D103" s="403">
        <v>50000</v>
      </c>
      <c r="E103" s="403">
        <f t="shared" si="2"/>
        <v>50000</v>
      </c>
      <c r="F103" s="403"/>
      <c r="G103" s="403"/>
      <c r="H103" s="346" t="s">
        <v>2241</v>
      </c>
      <c r="I103" s="332" t="s">
        <v>595</v>
      </c>
      <c r="J103" s="332" t="s">
        <v>174</v>
      </c>
      <c r="K103" s="332"/>
    </row>
    <row r="104" spans="1:11" ht="94.5" x14ac:dyDescent="0.25">
      <c r="A104" s="347" t="s">
        <v>2720</v>
      </c>
      <c r="B104" s="359" t="s">
        <v>2310</v>
      </c>
      <c r="C104" s="347" t="s">
        <v>2700</v>
      </c>
      <c r="D104" s="403">
        <v>120000</v>
      </c>
      <c r="E104" s="403">
        <f t="shared" si="2"/>
        <v>120000</v>
      </c>
      <c r="F104" s="403"/>
      <c r="G104" s="403"/>
      <c r="H104" s="347" t="s">
        <v>2701</v>
      </c>
      <c r="I104" s="332" t="s">
        <v>543</v>
      </c>
      <c r="J104" s="332" t="s">
        <v>60</v>
      </c>
      <c r="K104" s="332"/>
    </row>
    <row r="105" spans="1:11" ht="31.5" x14ac:dyDescent="0.25">
      <c r="A105" s="347" t="s">
        <v>2231</v>
      </c>
      <c r="B105" s="359" t="s">
        <v>2310</v>
      </c>
      <c r="C105" s="347" t="s">
        <v>1268</v>
      </c>
      <c r="D105" s="403">
        <v>70000</v>
      </c>
      <c r="E105" s="403">
        <f t="shared" si="2"/>
        <v>70000</v>
      </c>
      <c r="F105" s="403"/>
      <c r="G105" s="403"/>
      <c r="H105" s="347" t="s">
        <v>1269</v>
      </c>
      <c r="I105" s="332" t="s">
        <v>595</v>
      </c>
      <c r="J105" s="332" t="s">
        <v>2754</v>
      </c>
      <c r="K105" s="332"/>
    </row>
    <row r="106" spans="1:11" ht="236.25" x14ac:dyDescent="0.25">
      <c r="A106" s="347" t="s">
        <v>2233</v>
      </c>
      <c r="B106" s="359" t="s">
        <v>2310</v>
      </c>
      <c r="C106" s="347" t="s">
        <v>2646</v>
      </c>
      <c r="D106" s="403">
        <v>125000</v>
      </c>
      <c r="E106" s="403">
        <f t="shared" si="2"/>
        <v>125000</v>
      </c>
      <c r="F106" s="403"/>
      <c r="G106" s="403"/>
      <c r="H106" s="347" t="s">
        <v>2244</v>
      </c>
      <c r="I106" s="332" t="s">
        <v>595</v>
      </c>
      <c r="J106" s="332" t="s">
        <v>88</v>
      </c>
      <c r="K106" s="332"/>
    </row>
    <row r="107" spans="1:11" ht="78.75" x14ac:dyDescent="0.25">
      <c r="A107" s="347" t="s">
        <v>2236</v>
      </c>
      <c r="B107" s="359" t="s">
        <v>2310</v>
      </c>
      <c r="C107" s="347" t="s">
        <v>1274</v>
      </c>
      <c r="D107" s="403">
        <v>50000</v>
      </c>
      <c r="E107" s="403">
        <f t="shared" si="2"/>
        <v>50000</v>
      </c>
      <c r="F107" s="403"/>
      <c r="G107" s="403"/>
      <c r="H107" s="347" t="s">
        <v>1275</v>
      </c>
      <c r="I107" s="332" t="s">
        <v>595</v>
      </c>
      <c r="J107" s="332" t="s">
        <v>337</v>
      </c>
      <c r="K107" s="332"/>
    </row>
    <row r="108" spans="1:11" ht="126" x14ac:dyDescent="0.25">
      <c r="A108" s="347" t="s">
        <v>2238</v>
      </c>
      <c r="B108" s="359" t="s">
        <v>2310</v>
      </c>
      <c r="C108" s="347" t="s">
        <v>2663</v>
      </c>
      <c r="D108" s="403">
        <v>55000</v>
      </c>
      <c r="E108" s="403">
        <f t="shared" si="2"/>
        <v>55000</v>
      </c>
      <c r="F108" s="403"/>
      <c r="G108" s="403"/>
      <c r="H108" s="347" t="s">
        <v>2910</v>
      </c>
      <c r="I108" s="332" t="s">
        <v>1520</v>
      </c>
      <c r="J108" s="332" t="s">
        <v>337</v>
      </c>
      <c r="K108" s="332"/>
    </row>
    <row r="109" spans="1:11" s="476" customFormat="1" ht="47.25" x14ac:dyDescent="0.25">
      <c r="A109" s="347" t="s">
        <v>2239</v>
      </c>
      <c r="B109" s="359" t="s">
        <v>2310</v>
      </c>
      <c r="C109" s="347" t="s">
        <v>3342</v>
      </c>
      <c r="D109" s="500">
        <v>231214</v>
      </c>
      <c r="E109" s="332" t="s">
        <v>3343</v>
      </c>
      <c r="F109" s="346" t="s">
        <v>3369</v>
      </c>
      <c r="G109" s="332" t="s">
        <v>3370</v>
      </c>
      <c r="H109" s="332" t="s">
        <v>3344</v>
      </c>
      <c r="I109" s="332">
        <v>2025</v>
      </c>
      <c r="J109" s="332" t="s">
        <v>44</v>
      </c>
      <c r="K109" s="332" t="s">
        <v>3346</v>
      </c>
    </row>
    <row r="110" spans="1:11" ht="47.25" x14ac:dyDescent="0.25">
      <c r="A110" s="347" t="s">
        <v>2240</v>
      </c>
      <c r="B110" s="359" t="s">
        <v>2310</v>
      </c>
      <c r="C110" s="347" t="s">
        <v>2269</v>
      </c>
      <c r="D110" s="403">
        <v>200000</v>
      </c>
      <c r="E110" s="403">
        <f>D110</f>
        <v>200000</v>
      </c>
      <c r="F110" s="404"/>
      <c r="G110" s="404"/>
      <c r="H110" s="347" t="s">
        <v>2270</v>
      </c>
      <c r="I110" s="332" t="s">
        <v>595</v>
      </c>
      <c r="J110" s="332" t="s">
        <v>3316</v>
      </c>
      <c r="K110" s="332"/>
    </row>
    <row r="111" spans="1:11" s="340" customFormat="1" ht="47.25" x14ac:dyDescent="0.25">
      <c r="A111" s="347" t="s">
        <v>2242</v>
      </c>
      <c r="B111" s="359" t="s">
        <v>2310</v>
      </c>
      <c r="C111" s="347" t="s">
        <v>2402</v>
      </c>
      <c r="D111" s="400">
        <v>750000</v>
      </c>
      <c r="E111" s="403">
        <f t="shared" ref="E111:E132" si="3">D111</f>
        <v>750000</v>
      </c>
      <c r="F111" s="400"/>
      <c r="G111" s="400"/>
      <c r="H111" s="347" t="s">
        <v>1639</v>
      </c>
      <c r="I111" s="332" t="s">
        <v>595</v>
      </c>
      <c r="J111" s="332" t="s">
        <v>3316</v>
      </c>
      <c r="K111" s="332"/>
    </row>
    <row r="112" spans="1:11" s="340" customFormat="1" ht="63" x14ac:dyDescent="0.25">
      <c r="A112" s="347" t="s">
        <v>2243</v>
      </c>
      <c r="B112" s="359" t="s">
        <v>2310</v>
      </c>
      <c r="C112" s="347" t="s">
        <v>1636</v>
      </c>
      <c r="D112" s="400">
        <v>8000000</v>
      </c>
      <c r="E112" s="403">
        <f t="shared" si="3"/>
        <v>8000000</v>
      </c>
      <c r="F112" s="400"/>
      <c r="G112" s="400"/>
      <c r="H112" s="347" t="s">
        <v>1637</v>
      </c>
      <c r="I112" s="332" t="s">
        <v>595</v>
      </c>
      <c r="J112" s="332" t="s">
        <v>3319</v>
      </c>
      <c r="K112" s="332"/>
    </row>
    <row r="113" spans="1:11" s="340" customFormat="1" ht="63" x14ac:dyDescent="0.25">
      <c r="A113" s="347" t="s">
        <v>2245</v>
      </c>
      <c r="B113" s="359" t="s">
        <v>2310</v>
      </c>
      <c r="C113" s="347" t="s">
        <v>2665</v>
      </c>
      <c r="D113" s="400">
        <v>50000</v>
      </c>
      <c r="E113" s="403">
        <f t="shared" si="3"/>
        <v>50000</v>
      </c>
      <c r="F113" s="400"/>
      <c r="G113" s="400"/>
      <c r="H113" s="347" t="s">
        <v>2666</v>
      </c>
      <c r="I113" s="332" t="s">
        <v>595</v>
      </c>
      <c r="J113" s="332" t="s">
        <v>3319</v>
      </c>
      <c r="K113" s="332"/>
    </row>
    <row r="114" spans="1:11" ht="47.25" x14ac:dyDescent="0.25">
      <c r="A114" s="347" t="s">
        <v>2246</v>
      </c>
      <c r="B114" s="359" t="s">
        <v>2310</v>
      </c>
      <c r="C114" s="347" t="s">
        <v>1476</v>
      </c>
      <c r="D114" s="403">
        <v>50000</v>
      </c>
      <c r="E114" s="403">
        <f t="shared" si="3"/>
        <v>50000</v>
      </c>
      <c r="F114" s="404"/>
      <c r="G114" s="404"/>
      <c r="H114" s="358" t="s">
        <v>2272</v>
      </c>
      <c r="I114" s="332" t="s">
        <v>1520</v>
      </c>
      <c r="J114" s="332" t="s">
        <v>3316</v>
      </c>
      <c r="K114" s="332"/>
    </row>
    <row r="115" spans="1:11" ht="31.5" x14ac:dyDescent="0.25">
      <c r="A115" s="347" t="s">
        <v>2250</v>
      </c>
      <c r="B115" s="359" t="s">
        <v>2310</v>
      </c>
      <c r="C115" s="360" t="s">
        <v>505</v>
      </c>
      <c r="D115" s="403">
        <v>100000</v>
      </c>
      <c r="E115" s="403">
        <v>100000</v>
      </c>
      <c r="F115" s="403"/>
      <c r="G115" s="403"/>
      <c r="H115" s="347" t="s">
        <v>506</v>
      </c>
      <c r="I115" s="332" t="s">
        <v>595</v>
      </c>
      <c r="J115" s="332" t="s">
        <v>2419</v>
      </c>
      <c r="K115" s="332"/>
    </row>
    <row r="116" spans="1:11" ht="47.25" x14ac:dyDescent="0.25">
      <c r="A116" s="347" t="s">
        <v>2252</v>
      </c>
      <c r="B116" s="359" t="s">
        <v>2310</v>
      </c>
      <c r="C116" s="347" t="s">
        <v>2710</v>
      </c>
      <c r="D116" s="403">
        <v>100000</v>
      </c>
      <c r="E116" s="403">
        <f t="shared" si="3"/>
        <v>100000</v>
      </c>
      <c r="F116" s="403"/>
      <c r="G116" s="403"/>
      <c r="H116" s="347" t="s">
        <v>2709</v>
      </c>
      <c r="I116" s="332" t="s">
        <v>1520</v>
      </c>
      <c r="J116" s="332" t="s">
        <v>3316</v>
      </c>
      <c r="K116" s="332"/>
    </row>
    <row r="117" spans="1:11" ht="47.25" x14ac:dyDescent="0.25">
      <c r="A117" s="347" t="s">
        <v>2253</v>
      </c>
      <c r="B117" s="359" t="s">
        <v>2310</v>
      </c>
      <c r="C117" s="347" t="s">
        <v>1341</v>
      </c>
      <c r="D117" s="403">
        <v>100001</v>
      </c>
      <c r="E117" s="403">
        <f t="shared" ref="E117" si="4">D117</f>
        <v>100001</v>
      </c>
      <c r="F117" s="403"/>
      <c r="G117" s="403"/>
      <c r="H117" s="347" t="s">
        <v>2711</v>
      </c>
      <c r="I117" s="332" t="s">
        <v>543</v>
      </c>
      <c r="J117" s="332" t="s">
        <v>2419</v>
      </c>
      <c r="K117" s="332"/>
    </row>
    <row r="118" spans="1:11" s="327" customFormat="1" ht="31.5" x14ac:dyDescent="0.25">
      <c r="A118" s="347" t="s">
        <v>2254</v>
      </c>
      <c r="B118" s="359" t="s">
        <v>2310</v>
      </c>
      <c r="C118" s="347" t="s">
        <v>2275</v>
      </c>
      <c r="D118" s="404">
        <v>50000</v>
      </c>
      <c r="E118" s="403">
        <f t="shared" si="3"/>
        <v>50000</v>
      </c>
      <c r="F118" s="404"/>
      <c r="G118" s="404"/>
      <c r="H118" s="347" t="s">
        <v>2276</v>
      </c>
      <c r="I118" s="332" t="s">
        <v>607</v>
      </c>
      <c r="J118" s="332" t="s">
        <v>298</v>
      </c>
      <c r="K118" s="332"/>
    </row>
    <row r="119" spans="1:11" ht="47.25" x14ac:dyDescent="0.25">
      <c r="A119" s="347" t="s">
        <v>2255</v>
      </c>
      <c r="B119" s="359" t="s">
        <v>2310</v>
      </c>
      <c r="C119" s="347" t="s">
        <v>2288</v>
      </c>
      <c r="D119" s="404">
        <v>205000</v>
      </c>
      <c r="E119" s="403">
        <f t="shared" si="3"/>
        <v>205000</v>
      </c>
      <c r="F119" s="404"/>
      <c r="G119" s="404"/>
      <c r="H119" s="347" t="s">
        <v>2289</v>
      </c>
      <c r="I119" s="332" t="s">
        <v>595</v>
      </c>
      <c r="J119" s="414" t="s">
        <v>298</v>
      </c>
      <c r="K119" s="332"/>
    </row>
    <row r="120" spans="1:11" ht="31.5" x14ac:dyDescent="0.25">
      <c r="A120" s="347" t="s">
        <v>2256</v>
      </c>
      <c r="B120" s="359" t="s">
        <v>2310</v>
      </c>
      <c r="C120" s="347" t="s">
        <v>2281</v>
      </c>
      <c r="D120" s="403">
        <v>50000</v>
      </c>
      <c r="E120" s="403">
        <f t="shared" si="3"/>
        <v>50000</v>
      </c>
      <c r="F120" s="404"/>
      <c r="G120" s="404"/>
      <c r="H120" s="347" t="s">
        <v>2282</v>
      </c>
      <c r="I120" s="332" t="s">
        <v>665</v>
      </c>
      <c r="J120" s="332" t="s">
        <v>2283</v>
      </c>
      <c r="K120" s="332"/>
    </row>
    <row r="121" spans="1:11" s="327" customFormat="1" ht="47.25" x14ac:dyDescent="0.25">
      <c r="A121" s="347" t="s">
        <v>2257</v>
      </c>
      <c r="B121" s="359" t="s">
        <v>2310</v>
      </c>
      <c r="C121" s="360" t="s">
        <v>2285</v>
      </c>
      <c r="D121" s="406">
        <v>150000</v>
      </c>
      <c r="E121" s="403">
        <f t="shared" si="3"/>
        <v>150000</v>
      </c>
      <c r="F121" s="406"/>
      <c r="G121" s="406"/>
      <c r="H121" s="347" t="s">
        <v>2782</v>
      </c>
      <c r="I121" s="332" t="s">
        <v>469</v>
      </c>
      <c r="J121" s="414" t="s">
        <v>298</v>
      </c>
      <c r="K121" s="414"/>
    </row>
    <row r="122" spans="1:11" ht="126" x14ac:dyDescent="0.25">
      <c r="A122" s="347" t="s">
        <v>2258</v>
      </c>
      <c r="B122" s="359" t="s">
        <v>2310</v>
      </c>
      <c r="C122" s="347" t="s">
        <v>2294</v>
      </c>
      <c r="D122" s="404">
        <v>120000</v>
      </c>
      <c r="E122" s="403">
        <f t="shared" si="3"/>
        <v>120000</v>
      </c>
      <c r="F122" s="404"/>
      <c r="G122" s="404"/>
      <c r="H122" s="347" t="s">
        <v>1496</v>
      </c>
      <c r="I122" s="332" t="s">
        <v>1622</v>
      </c>
      <c r="J122" s="414" t="s">
        <v>2652</v>
      </c>
      <c r="K122" s="332"/>
    </row>
    <row r="123" spans="1:11" ht="47.25" x14ac:dyDescent="0.25">
      <c r="A123" s="347" t="s">
        <v>2259</v>
      </c>
      <c r="B123" s="359" t="s">
        <v>2310</v>
      </c>
      <c r="C123" s="347" t="s">
        <v>2292</v>
      </c>
      <c r="D123" s="404">
        <v>60000</v>
      </c>
      <c r="E123" s="403">
        <f t="shared" si="3"/>
        <v>60000</v>
      </c>
      <c r="F123" s="404"/>
      <c r="G123" s="404"/>
      <c r="H123" s="347" t="s">
        <v>2293</v>
      </c>
      <c r="I123" s="332" t="s">
        <v>595</v>
      </c>
      <c r="J123" s="414" t="s">
        <v>435</v>
      </c>
      <c r="K123" s="332"/>
    </row>
    <row r="124" spans="1:11" s="327" customFormat="1" ht="31.5" x14ac:dyDescent="0.25">
      <c r="A124" s="347" t="s">
        <v>2260</v>
      </c>
      <c r="B124" s="359" t="s">
        <v>2310</v>
      </c>
      <c r="C124" s="347" t="s">
        <v>2278</v>
      </c>
      <c r="D124" s="404">
        <v>200000</v>
      </c>
      <c r="E124" s="403">
        <f t="shared" si="3"/>
        <v>200000</v>
      </c>
      <c r="F124" s="404"/>
      <c r="G124" s="404"/>
      <c r="H124" s="347" t="s">
        <v>2279</v>
      </c>
      <c r="I124" s="332" t="s">
        <v>607</v>
      </c>
      <c r="J124" s="332" t="s">
        <v>298</v>
      </c>
      <c r="K124" s="332"/>
    </row>
    <row r="125" spans="1:11" ht="31.5" x14ac:dyDescent="0.25">
      <c r="A125" s="347" t="s">
        <v>2263</v>
      </c>
      <c r="B125" s="359" t="s">
        <v>2310</v>
      </c>
      <c r="C125" s="347" t="s">
        <v>2290</v>
      </c>
      <c r="D125" s="404">
        <v>100000</v>
      </c>
      <c r="E125" s="403">
        <f t="shared" si="3"/>
        <v>100000</v>
      </c>
      <c r="F125" s="404"/>
      <c r="G125" s="404"/>
      <c r="H125" s="347" t="s">
        <v>2291</v>
      </c>
      <c r="I125" s="332" t="s">
        <v>1622</v>
      </c>
      <c r="J125" s="414" t="s">
        <v>298</v>
      </c>
      <c r="K125" s="332"/>
    </row>
    <row r="126" spans="1:11" s="337" customFormat="1" ht="31.5" x14ac:dyDescent="0.25">
      <c r="A126" s="347" t="s">
        <v>2266</v>
      </c>
      <c r="B126" s="361" t="s">
        <v>2310</v>
      </c>
      <c r="C126" s="360" t="s">
        <v>2654</v>
      </c>
      <c r="D126" s="406">
        <v>50000</v>
      </c>
      <c r="E126" s="403">
        <f t="shared" si="3"/>
        <v>50000</v>
      </c>
      <c r="F126" s="406"/>
      <c r="G126" s="406"/>
      <c r="H126" s="347" t="s">
        <v>2651</v>
      </c>
      <c r="I126" s="332" t="s">
        <v>469</v>
      </c>
      <c r="J126" s="332" t="s">
        <v>3306</v>
      </c>
      <c r="K126" s="414"/>
    </row>
    <row r="127" spans="1:11" ht="94.5" x14ac:dyDescent="0.25">
      <c r="A127" s="347" t="s">
        <v>2268</v>
      </c>
      <c r="B127" s="359" t="s">
        <v>2310</v>
      </c>
      <c r="C127" s="347" t="s">
        <v>2664</v>
      </c>
      <c r="D127" s="403">
        <v>50000</v>
      </c>
      <c r="E127" s="403">
        <f t="shared" si="3"/>
        <v>50000</v>
      </c>
      <c r="F127" s="403"/>
      <c r="G127" s="403"/>
      <c r="H127" s="347" t="s">
        <v>2911</v>
      </c>
      <c r="I127" s="332" t="s">
        <v>595</v>
      </c>
      <c r="J127" s="332" t="s">
        <v>1791</v>
      </c>
      <c r="K127" s="332"/>
    </row>
    <row r="128" spans="1:11" s="340" customFormat="1" ht="47.25" x14ac:dyDescent="0.25">
      <c r="A128" s="347" t="s">
        <v>2271</v>
      </c>
      <c r="B128" s="359" t="s">
        <v>2310</v>
      </c>
      <c r="C128" s="347" t="s">
        <v>2647</v>
      </c>
      <c r="D128" s="400">
        <v>150000</v>
      </c>
      <c r="E128" s="403">
        <f t="shared" si="3"/>
        <v>150000</v>
      </c>
      <c r="F128" s="400"/>
      <c r="G128" s="400"/>
      <c r="H128" s="347" t="s">
        <v>2649</v>
      </c>
      <c r="I128" s="332" t="s">
        <v>595</v>
      </c>
      <c r="J128" s="332" t="s">
        <v>2648</v>
      </c>
      <c r="K128" s="332"/>
    </row>
    <row r="129" spans="1:11" ht="63" x14ac:dyDescent="0.25">
      <c r="A129" s="347" t="s">
        <v>2273</v>
      </c>
      <c r="B129" s="359" t="s">
        <v>2310</v>
      </c>
      <c r="C129" s="347" t="s">
        <v>2645</v>
      </c>
      <c r="D129" s="403">
        <v>93000</v>
      </c>
      <c r="E129" s="403">
        <f t="shared" si="3"/>
        <v>93000</v>
      </c>
      <c r="F129" s="403"/>
      <c r="G129" s="403"/>
      <c r="H129" s="347" t="s">
        <v>2251</v>
      </c>
      <c r="I129" s="332" t="s">
        <v>1520</v>
      </c>
      <c r="J129" s="332" t="s">
        <v>2755</v>
      </c>
      <c r="K129" s="332"/>
    </row>
    <row r="130" spans="1:11" ht="31.5" x14ac:dyDescent="0.25">
      <c r="A130" s="347" t="s">
        <v>2274</v>
      </c>
      <c r="B130" s="359" t="s">
        <v>2310</v>
      </c>
      <c r="C130" s="347" t="s">
        <v>1252</v>
      </c>
      <c r="D130" s="403">
        <v>50000</v>
      </c>
      <c r="E130" s="403">
        <f t="shared" si="3"/>
        <v>50000</v>
      </c>
      <c r="F130" s="403"/>
      <c r="G130" s="403"/>
      <c r="H130" s="347" t="s">
        <v>1253</v>
      </c>
      <c r="I130" s="332" t="s">
        <v>1622</v>
      </c>
      <c r="J130" s="332" t="s">
        <v>88</v>
      </c>
      <c r="K130" s="332"/>
    </row>
    <row r="131" spans="1:11" s="327" customFormat="1" ht="31.5" x14ac:dyDescent="0.25">
      <c r="A131" s="347" t="s">
        <v>2277</v>
      </c>
      <c r="B131" s="359" t="s">
        <v>2310</v>
      </c>
      <c r="C131" s="360" t="s">
        <v>2264</v>
      </c>
      <c r="D131" s="405">
        <v>105000</v>
      </c>
      <c r="E131" s="403">
        <f t="shared" si="3"/>
        <v>105000</v>
      </c>
      <c r="F131" s="406"/>
      <c r="G131" s="406"/>
      <c r="H131" s="360" t="s">
        <v>2265</v>
      </c>
      <c r="I131" s="414" t="s">
        <v>1520</v>
      </c>
      <c r="J131" s="414" t="s">
        <v>298</v>
      </c>
      <c r="K131" s="414"/>
    </row>
    <row r="132" spans="1:11" ht="31.5" x14ac:dyDescent="0.25">
      <c r="A132" s="347" t="s">
        <v>2280</v>
      </c>
      <c r="B132" s="359" t="s">
        <v>2310</v>
      </c>
      <c r="C132" s="347" t="s">
        <v>2247</v>
      </c>
      <c r="D132" s="404">
        <v>100000</v>
      </c>
      <c r="E132" s="403">
        <f t="shared" si="3"/>
        <v>100000</v>
      </c>
      <c r="F132" s="404"/>
      <c r="G132" s="404"/>
      <c r="H132" s="347" t="s">
        <v>2248</v>
      </c>
      <c r="I132" s="332" t="s">
        <v>595</v>
      </c>
      <c r="J132" s="332" t="s">
        <v>2249</v>
      </c>
      <c r="K132" s="332"/>
    </row>
    <row r="133" spans="1:11" ht="31.5" x14ac:dyDescent="0.25">
      <c r="A133" s="347" t="s">
        <v>2284</v>
      </c>
      <c r="B133" s="359" t="s">
        <v>30</v>
      </c>
      <c r="C133" s="347" t="s">
        <v>2672</v>
      </c>
      <c r="D133" s="403"/>
      <c r="E133" s="403"/>
      <c r="F133" s="403"/>
      <c r="G133" s="403"/>
      <c r="H133" s="347" t="s">
        <v>2673</v>
      </c>
      <c r="I133" s="332" t="s">
        <v>595</v>
      </c>
      <c r="J133" s="332" t="s">
        <v>3299</v>
      </c>
      <c r="K133" s="332"/>
    </row>
    <row r="134" spans="1:11" ht="110.25" x14ac:dyDescent="0.25">
      <c r="A134" s="347" t="s">
        <v>2286</v>
      </c>
      <c r="B134" s="359" t="s">
        <v>30</v>
      </c>
      <c r="C134" s="347" t="s">
        <v>2650</v>
      </c>
      <c r="D134" s="403"/>
      <c r="E134" s="403"/>
      <c r="F134" s="403"/>
      <c r="G134" s="403"/>
      <c r="H134" s="347" t="s">
        <v>2766</v>
      </c>
      <c r="I134" s="332" t="s">
        <v>595</v>
      </c>
      <c r="J134" s="332" t="s">
        <v>2211</v>
      </c>
      <c r="K134" s="332"/>
    </row>
    <row r="135" spans="1:11" ht="126" x14ac:dyDescent="0.25">
      <c r="A135" s="347" t="s">
        <v>2287</v>
      </c>
      <c r="B135" s="359" t="s">
        <v>30</v>
      </c>
      <c r="C135" s="347" t="s">
        <v>2653</v>
      </c>
      <c r="D135" s="403"/>
      <c r="E135" s="404"/>
      <c r="F135" s="404"/>
      <c r="G135" s="404"/>
      <c r="H135" s="347" t="s">
        <v>2783</v>
      </c>
      <c r="I135" s="332" t="s">
        <v>595</v>
      </c>
      <c r="J135" s="332" t="s">
        <v>3306</v>
      </c>
      <c r="K135" s="332"/>
    </row>
    <row r="136" spans="1:11" ht="80.45" customHeight="1" x14ac:dyDescent="0.25">
      <c r="A136" s="347" t="s">
        <v>2695</v>
      </c>
      <c r="B136" s="359" t="s">
        <v>30</v>
      </c>
      <c r="C136" s="347" t="s">
        <v>2694</v>
      </c>
      <c r="D136" s="403"/>
      <c r="E136" s="404"/>
      <c r="F136" s="404"/>
      <c r="G136" s="404"/>
      <c r="H136" s="347" t="s">
        <v>2696</v>
      </c>
      <c r="I136" s="332" t="s">
        <v>595</v>
      </c>
      <c r="J136" s="332" t="s">
        <v>3320</v>
      </c>
      <c r="K136" s="332"/>
    </row>
    <row r="137" spans="1:11" ht="54.6" customHeight="1" x14ac:dyDescent="0.25">
      <c r="A137" s="347" t="s">
        <v>2712</v>
      </c>
      <c r="B137" s="359" t="s">
        <v>30</v>
      </c>
      <c r="C137" s="347" t="s">
        <v>2261</v>
      </c>
      <c r="D137" s="403"/>
      <c r="E137" s="404"/>
      <c r="F137" s="404"/>
      <c r="G137" s="404"/>
      <c r="H137" s="358" t="s">
        <v>2262</v>
      </c>
      <c r="I137" s="332" t="s">
        <v>469</v>
      </c>
      <c r="J137" s="332" t="s">
        <v>3306</v>
      </c>
      <c r="K137" s="332"/>
    </row>
    <row r="138" spans="1:11" s="476" customFormat="1" ht="130.9" customHeight="1" x14ac:dyDescent="0.25">
      <c r="A138" s="347" t="s">
        <v>3206</v>
      </c>
      <c r="B138" s="359" t="s">
        <v>2310</v>
      </c>
      <c r="C138" s="347" t="s">
        <v>3207</v>
      </c>
      <c r="D138" s="403">
        <v>40000</v>
      </c>
      <c r="E138" s="404">
        <v>8000</v>
      </c>
      <c r="F138" s="404">
        <v>32000</v>
      </c>
      <c r="G138" s="404"/>
      <c r="H138" s="347" t="s">
        <v>3209</v>
      </c>
      <c r="I138" s="332" t="s">
        <v>3123</v>
      </c>
      <c r="J138" s="332" t="s">
        <v>3364</v>
      </c>
      <c r="K138" s="332" t="s">
        <v>3208</v>
      </c>
    </row>
    <row r="139" spans="1:11" s="423" customFormat="1" ht="35.450000000000003" customHeight="1" x14ac:dyDescent="0.25">
      <c r="A139" s="347" t="s">
        <v>2913</v>
      </c>
      <c r="B139" s="359" t="s">
        <v>2310</v>
      </c>
      <c r="C139" s="347" t="s">
        <v>2699</v>
      </c>
      <c r="D139" s="403">
        <v>50000</v>
      </c>
      <c r="E139" s="404">
        <v>50000</v>
      </c>
      <c r="F139" s="404"/>
      <c r="G139" s="404"/>
      <c r="H139" s="358" t="s">
        <v>2731</v>
      </c>
      <c r="I139" s="332" t="s">
        <v>665</v>
      </c>
      <c r="J139" s="332" t="s">
        <v>60</v>
      </c>
      <c r="K139" s="332"/>
    </row>
    <row r="140" spans="1:11" s="423" customFormat="1" ht="145.5" customHeight="1" x14ac:dyDescent="0.25">
      <c r="A140" s="347" t="s">
        <v>2730</v>
      </c>
      <c r="B140" s="359" t="s">
        <v>2310</v>
      </c>
      <c r="C140" s="347" t="s">
        <v>2735</v>
      </c>
      <c r="D140" s="403">
        <v>250000</v>
      </c>
      <c r="E140" s="403">
        <v>250000</v>
      </c>
      <c r="F140" s="404"/>
      <c r="G140" s="404"/>
      <c r="H140" s="347" t="s">
        <v>2912</v>
      </c>
      <c r="I140" s="332" t="s">
        <v>1622</v>
      </c>
      <c r="J140" s="332" t="s">
        <v>2419</v>
      </c>
      <c r="K140" s="332"/>
    </row>
    <row r="141" spans="1:11" s="423" customFormat="1" ht="67.900000000000006" customHeight="1" x14ac:dyDescent="0.25">
      <c r="A141" s="347" t="s">
        <v>2734</v>
      </c>
      <c r="B141" s="359" t="s">
        <v>2310</v>
      </c>
      <c r="C141" s="347" t="s">
        <v>2769</v>
      </c>
      <c r="D141" s="403">
        <v>25652</v>
      </c>
      <c r="E141" s="403">
        <v>5050</v>
      </c>
      <c r="F141" s="404">
        <v>20602</v>
      </c>
      <c r="G141" s="404"/>
      <c r="H141" s="347" t="s">
        <v>2771</v>
      </c>
      <c r="I141" s="332" t="s">
        <v>2772</v>
      </c>
      <c r="J141" s="332" t="s">
        <v>435</v>
      </c>
      <c r="K141" s="332" t="s">
        <v>2773</v>
      </c>
    </row>
    <row r="142" spans="1:11" s="423" customFormat="1" ht="79.900000000000006" customHeight="1" x14ac:dyDescent="0.25">
      <c r="A142" s="347" t="s">
        <v>2770</v>
      </c>
      <c r="B142" s="359" t="s">
        <v>2310</v>
      </c>
      <c r="C142" s="347" t="s">
        <v>1347</v>
      </c>
      <c r="D142" s="403">
        <v>40000</v>
      </c>
      <c r="E142" s="404">
        <v>40000</v>
      </c>
      <c r="F142" s="404"/>
      <c r="G142" s="404"/>
      <c r="H142" s="347" t="s">
        <v>2732</v>
      </c>
      <c r="I142" s="332" t="s">
        <v>1622</v>
      </c>
      <c r="J142" s="332" t="s">
        <v>2419</v>
      </c>
      <c r="K142" s="332"/>
    </row>
    <row r="143" spans="1:11" s="423" customFormat="1" ht="79.900000000000006" customHeight="1" x14ac:dyDescent="0.25">
      <c r="A143" s="347" t="s">
        <v>3019</v>
      </c>
      <c r="B143" s="359" t="s">
        <v>2310</v>
      </c>
      <c r="C143" s="347" t="s">
        <v>3020</v>
      </c>
      <c r="D143" s="403">
        <v>30000</v>
      </c>
      <c r="E143" s="404">
        <v>14940</v>
      </c>
      <c r="F143" s="404">
        <v>15060</v>
      </c>
      <c r="G143" s="404"/>
      <c r="H143" s="347" t="s">
        <v>3022</v>
      </c>
      <c r="I143" s="332" t="s">
        <v>1622</v>
      </c>
      <c r="J143" s="332" t="s">
        <v>3021</v>
      </c>
      <c r="K143" s="332" t="s">
        <v>3018</v>
      </c>
    </row>
    <row r="144" spans="1:11" s="476" customFormat="1" ht="117" customHeight="1" x14ac:dyDescent="0.25">
      <c r="A144" s="347" t="s">
        <v>3215</v>
      </c>
      <c r="B144" s="359" t="s">
        <v>2310</v>
      </c>
      <c r="C144" s="346" t="s">
        <v>3211</v>
      </c>
      <c r="D144" s="403">
        <v>50000</v>
      </c>
      <c r="E144" s="404">
        <v>18000</v>
      </c>
      <c r="F144" s="404">
        <v>32000</v>
      </c>
      <c r="G144" s="404"/>
      <c r="H144" s="347" t="s">
        <v>3212</v>
      </c>
      <c r="I144" s="332" t="s">
        <v>3123</v>
      </c>
      <c r="J144" s="332" t="s">
        <v>3210</v>
      </c>
      <c r="K144" s="332" t="s">
        <v>3208</v>
      </c>
    </row>
    <row r="145" spans="1:11" s="476" customFormat="1" ht="63" x14ac:dyDescent="0.25">
      <c r="A145" s="347" t="s">
        <v>3238</v>
      </c>
      <c r="B145" s="359" t="s">
        <v>2310</v>
      </c>
      <c r="C145" s="346" t="s">
        <v>3256</v>
      </c>
      <c r="D145" s="474">
        <v>70000</v>
      </c>
      <c r="E145" s="404">
        <v>7000</v>
      </c>
      <c r="F145" s="404">
        <v>63000</v>
      </c>
      <c r="G145" s="404"/>
      <c r="H145" s="346" t="s">
        <v>3257</v>
      </c>
      <c r="I145" s="332" t="s">
        <v>1622</v>
      </c>
      <c r="J145" s="332" t="s">
        <v>2987</v>
      </c>
      <c r="K145" s="332" t="s">
        <v>3214</v>
      </c>
    </row>
    <row r="146" spans="1:11" s="476" customFormat="1" ht="96" customHeight="1" x14ac:dyDescent="0.25">
      <c r="A146" s="346" t="s">
        <v>3244</v>
      </c>
      <c r="B146" s="332" t="s">
        <v>2310</v>
      </c>
      <c r="C146" s="346" t="s">
        <v>3245</v>
      </c>
      <c r="D146" s="474">
        <v>90000</v>
      </c>
      <c r="E146" s="474">
        <v>9000</v>
      </c>
      <c r="F146" s="474" t="s">
        <v>3249</v>
      </c>
      <c r="G146" s="346"/>
      <c r="H146" s="346" t="s">
        <v>3246</v>
      </c>
      <c r="I146" s="332" t="s">
        <v>1666</v>
      </c>
      <c r="J146" s="332" t="s">
        <v>3156</v>
      </c>
      <c r="K146" s="332" t="s">
        <v>3214</v>
      </c>
    </row>
    <row r="147" spans="1:11" s="476" customFormat="1" ht="96" customHeight="1" x14ac:dyDescent="0.25">
      <c r="A147" s="346" t="s">
        <v>3247</v>
      </c>
      <c r="B147" s="332" t="s">
        <v>2310</v>
      </c>
      <c r="C147" s="346" t="s">
        <v>3248</v>
      </c>
      <c r="D147" s="474">
        <v>300000</v>
      </c>
      <c r="E147" s="474">
        <v>30000</v>
      </c>
      <c r="F147" s="474">
        <v>270000</v>
      </c>
      <c r="G147" s="346"/>
      <c r="H147" s="346" t="s">
        <v>3258</v>
      </c>
      <c r="I147" s="332" t="s">
        <v>1666</v>
      </c>
      <c r="J147" s="332" t="s">
        <v>3156</v>
      </c>
      <c r="K147" s="332" t="s">
        <v>3214</v>
      </c>
    </row>
    <row r="148" spans="1:11" s="476" customFormat="1" ht="78.75" x14ac:dyDescent="0.25">
      <c r="A148" s="347" t="s">
        <v>3253</v>
      </c>
      <c r="B148" s="332" t="s">
        <v>2310</v>
      </c>
      <c r="C148" s="347" t="s">
        <v>3254</v>
      </c>
      <c r="D148" s="500">
        <v>80000</v>
      </c>
      <c r="E148" s="332" t="s">
        <v>3259</v>
      </c>
      <c r="F148" s="500">
        <v>72000</v>
      </c>
      <c r="G148" s="332"/>
      <c r="H148" s="347" t="s">
        <v>3255</v>
      </c>
      <c r="I148" s="332" t="s">
        <v>1622</v>
      </c>
      <c r="J148" s="332" t="s">
        <v>2987</v>
      </c>
      <c r="K148" s="332" t="s">
        <v>3214</v>
      </c>
    </row>
    <row r="149" spans="1:11" s="476" customFormat="1" x14ac:dyDescent="0.25"/>
    <row r="150" spans="1:11" x14ac:dyDescent="0.25">
      <c r="A150" s="402"/>
      <c r="B150" s="393"/>
      <c r="C150" s="364"/>
      <c r="D150" s="407">
        <f>SUM(D6:D122)</f>
        <v>49242267.450000003</v>
      </c>
      <c r="E150" s="407"/>
      <c r="F150" s="407"/>
      <c r="G150" s="407"/>
      <c r="H150" s="365"/>
      <c r="I150" s="412"/>
      <c r="J150" s="412"/>
      <c r="K150" s="412"/>
    </row>
  </sheetData>
  <autoFilter ref="A1:K150" xr:uid="{00000000-0009-0000-0000-00000A000000}"/>
  <mergeCells count="8">
    <mergeCell ref="A61:K61"/>
    <mergeCell ref="A72:K72"/>
    <mergeCell ref="A88:K88"/>
    <mergeCell ref="A2:K2"/>
    <mergeCell ref="A3:K3"/>
    <mergeCell ref="A44:K44"/>
    <mergeCell ref="A48:K48"/>
    <mergeCell ref="A53:K53"/>
  </mergeCells>
  <pageMargins left="0.25" right="0.25" top="0.75" bottom="0.75" header="0.3" footer="0.3"/>
  <pageSetup paperSize="9" scale="58" fitToHeight="0" orientation="landscape" r:id="rId1"/>
  <headerFooter>
    <oddHeader>&amp;C&amp;"Times New Roman,Bold"&amp;14RV8 VIDES INFRASTRUKTŪRA</oddHeader>
    <oddFooter>&amp;C&amp;"Times New Roman,Regular"&amp;D&amp;R&amp;"Times New Roman,Regular"&amp;P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41"/>
  <sheetViews>
    <sheetView view="pageBreakPreview" topLeftCell="A31" zoomScale="90" zoomScaleNormal="50" zoomScaleSheetLayoutView="90" workbookViewId="0">
      <selection activeCell="O40" sqref="O40"/>
    </sheetView>
  </sheetViews>
  <sheetFormatPr defaultColWidth="9.140625" defaultRowHeight="15" x14ac:dyDescent="0.25"/>
  <cols>
    <col min="1" max="11" width="9.140625" style="370"/>
    <col min="12" max="12" width="5.140625" style="370" customWidth="1"/>
    <col min="13" max="13" width="29.140625" style="370" customWidth="1"/>
    <col min="14" max="14" width="8.85546875" style="370" customWidth="1"/>
    <col min="15" max="15" width="4.85546875" style="370" customWidth="1"/>
    <col min="16" max="16" width="9.42578125" style="370" customWidth="1"/>
    <col min="17" max="17" width="4.85546875" style="370" customWidth="1"/>
    <col min="18" max="18" width="13.85546875" style="370" customWidth="1"/>
    <col min="19" max="16384" width="9.140625" style="370"/>
  </cols>
  <sheetData>
    <row r="1" spans="11:18" x14ac:dyDescent="0.25">
      <c r="K1" s="369"/>
      <c r="L1" s="369"/>
      <c r="M1" s="477"/>
      <c r="N1" s="477"/>
      <c r="O1" s="479" t="s">
        <v>2774</v>
      </c>
      <c r="P1" s="477"/>
      <c r="Q1" s="477"/>
      <c r="R1" s="478" t="s">
        <v>1499</v>
      </c>
    </row>
    <row r="2" spans="11:18" x14ac:dyDescent="0.25">
      <c r="K2" s="369"/>
      <c r="L2" s="369"/>
      <c r="M2" s="477"/>
      <c r="N2" s="477"/>
      <c r="O2" s="479" t="s">
        <v>2977</v>
      </c>
      <c r="P2" s="477"/>
      <c r="Q2" s="477"/>
      <c r="R2" s="478" t="s">
        <v>1500</v>
      </c>
    </row>
    <row r="3" spans="11:18" x14ac:dyDescent="0.25">
      <c r="K3" s="369"/>
      <c r="L3" s="369"/>
      <c r="M3" s="477"/>
      <c r="N3" s="477"/>
      <c r="O3" s="479" t="s">
        <v>3105</v>
      </c>
      <c r="P3" s="477"/>
      <c r="Q3" s="477"/>
      <c r="R3" s="478" t="s">
        <v>2775</v>
      </c>
    </row>
    <row r="4" spans="11:18" x14ac:dyDescent="0.25">
      <c r="M4" s="477"/>
      <c r="N4" s="477"/>
      <c r="O4" s="481" t="s">
        <v>3106</v>
      </c>
      <c r="P4" s="477"/>
      <c r="Q4" s="477"/>
      <c r="R4" s="479" t="s">
        <v>2776</v>
      </c>
    </row>
    <row r="5" spans="11:18" x14ac:dyDescent="0.25">
      <c r="O5" s="479" t="s">
        <v>2774</v>
      </c>
      <c r="P5" s="477"/>
      <c r="Q5" s="477"/>
      <c r="R5" s="480" t="s">
        <v>2774</v>
      </c>
    </row>
    <row r="6" spans="11:18" x14ac:dyDescent="0.25">
      <c r="M6" s="371"/>
      <c r="O6" s="479" t="s">
        <v>2977</v>
      </c>
      <c r="P6" s="477"/>
      <c r="Q6" s="477"/>
      <c r="R6" s="478" t="s">
        <v>1500</v>
      </c>
    </row>
    <row r="7" spans="11:18" x14ac:dyDescent="0.25">
      <c r="M7" s="371"/>
      <c r="O7" s="479" t="s">
        <v>3132</v>
      </c>
      <c r="P7" s="477"/>
      <c r="Q7" s="477"/>
      <c r="R7" s="478" t="s">
        <v>2815</v>
      </c>
    </row>
    <row r="8" spans="11:18" ht="15" customHeight="1" x14ac:dyDescent="0.25">
      <c r="L8" s="11"/>
      <c r="M8" s="11"/>
      <c r="O8" s="481" t="s">
        <v>3133</v>
      </c>
      <c r="P8" s="477"/>
      <c r="Q8" s="477"/>
      <c r="R8" s="478" t="s">
        <v>2759</v>
      </c>
    </row>
    <row r="9" spans="11:18" x14ac:dyDescent="0.25">
      <c r="M9" s="371"/>
      <c r="O9" s="479" t="s">
        <v>2774</v>
      </c>
      <c r="P9" s="477"/>
      <c r="Q9" s="477"/>
      <c r="R9" s="479" t="s">
        <v>2774</v>
      </c>
    </row>
    <row r="10" spans="11:18" x14ac:dyDescent="0.25">
      <c r="O10" s="479" t="s">
        <v>2977</v>
      </c>
      <c r="P10" s="477"/>
      <c r="Q10" s="477"/>
      <c r="R10" s="480" t="s">
        <v>1500</v>
      </c>
    </row>
    <row r="11" spans="11:18" x14ac:dyDescent="0.25">
      <c r="M11" s="371"/>
      <c r="O11" s="479" t="s">
        <v>3184</v>
      </c>
      <c r="P11" s="477"/>
      <c r="Q11" s="477"/>
      <c r="R11" s="478" t="s">
        <v>2811</v>
      </c>
    </row>
    <row r="12" spans="11:18" x14ac:dyDescent="0.25">
      <c r="M12" s="371"/>
      <c r="O12" s="481" t="s">
        <v>3185</v>
      </c>
      <c r="P12" s="477"/>
      <c r="Q12" s="477"/>
      <c r="R12" s="478" t="s">
        <v>2810</v>
      </c>
    </row>
    <row r="13" spans="11:18" x14ac:dyDescent="0.25">
      <c r="M13" s="371"/>
      <c r="O13" s="479" t="s">
        <v>2774</v>
      </c>
      <c r="P13" s="477"/>
      <c r="Q13" s="477"/>
      <c r="R13" s="478" t="s">
        <v>2774</v>
      </c>
    </row>
    <row r="14" spans="11:18" x14ac:dyDescent="0.25">
      <c r="M14" s="371"/>
      <c r="O14" s="479" t="s">
        <v>2977</v>
      </c>
      <c r="P14" s="477"/>
      <c r="Q14" s="477"/>
      <c r="R14" s="479" t="s">
        <v>1500</v>
      </c>
    </row>
    <row r="15" spans="11:18" ht="10.9" customHeight="1" x14ac:dyDescent="0.25">
      <c r="O15" s="494" t="s">
        <v>3201</v>
      </c>
      <c r="P15" s="477"/>
      <c r="Q15" s="477"/>
      <c r="R15" s="480" t="s">
        <v>2919</v>
      </c>
    </row>
    <row r="16" spans="11:18" x14ac:dyDescent="0.25">
      <c r="M16" s="371"/>
      <c r="O16" s="494" t="s">
        <v>3202</v>
      </c>
      <c r="P16" s="477"/>
      <c r="Q16" s="477"/>
      <c r="R16" s="478" t="s">
        <v>2920</v>
      </c>
    </row>
    <row r="17" spans="13:18" x14ac:dyDescent="0.25">
      <c r="M17" s="371"/>
      <c r="O17" s="479" t="s">
        <v>2774</v>
      </c>
      <c r="P17" s="477"/>
      <c r="Q17" s="477"/>
      <c r="R17" s="478" t="s">
        <v>2774</v>
      </c>
    </row>
    <row r="18" spans="13:18" x14ac:dyDescent="0.25">
      <c r="O18" s="479" t="s">
        <v>2977</v>
      </c>
      <c r="P18" s="477"/>
      <c r="Q18" s="477"/>
      <c r="R18" s="478" t="s">
        <v>1500</v>
      </c>
    </row>
    <row r="19" spans="13:18" x14ac:dyDescent="0.25">
      <c r="O19" s="479" t="s">
        <v>3239</v>
      </c>
      <c r="P19" s="477"/>
      <c r="Q19" s="477"/>
      <c r="R19" s="479" t="s">
        <v>2926</v>
      </c>
    </row>
    <row r="20" spans="13:18" ht="12" customHeight="1" x14ac:dyDescent="0.25">
      <c r="O20" s="479" t="s">
        <v>3240</v>
      </c>
      <c r="P20" s="477"/>
      <c r="Q20" s="477"/>
      <c r="R20" s="480" t="s">
        <v>2927</v>
      </c>
    </row>
    <row r="21" spans="13:18" x14ac:dyDescent="0.25">
      <c r="O21" s="479" t="s">
        <v>2774</v>
      </c>
      <c r="P21" s="477"/>
      <c r="Q21" s="477"/>
      <c r="R21" s="478" t="s">
        <v>2774</v>
      </c>
    </row>
    <row r="22" spans="13:18" x14ac:dyDescent="0.25">
      <c r="O22" s="479" t="s">
        <v>2977</v>
      </c>
      <c r="P22" s="477"/>
      <c r="Q22" s="477"/>
      <c r="R22" s="478" t="s">
        <v>1500</v>
      </c>
    </row>
    <row r="23" spans="13:18" x14ac:dyDescent="0.25">
      <c r="O23" s="479" t="s">
        <v>3264</v>
      </c>
      <c r="P23" s="477"/>
      <c r="Q23" s="477"/>
      <c r="R23" s="478" t="s">
        <v>2949</v>
      </c>
    </row>
    <row r="24" spans="13:18" x14ac:dyDescent="0.25">
      <c r="O24" s="479" t="s">
        <v>3265</v>
      </c>
      <c r="P24" s="477"/>
      <c r="Q24" s="477"/>
      <c r="R24" s="479" t="s">
        <v>2950</v>
      </c>
    </row>
    <row r="25" spans="13:18" ht="13.9" customHeight="1" x14ac:dyDescent="0.25">
      <c r="O25" s="479" t="s">
        <v>2774</v>
      </c>
      <c r="P25" s="477"/>
      <c r="Q25" s="477"/>
      <c r="R25" s="480" t="s">
        <v>2774</v>
      </c>
    </row>
    <row r="26" spans="13:18" x14ac:dyDescent="0.25">
      <c r="O26" s="479" t="s">
        <v>2977</v>
      </c>
      <c r="P26" s="477"/>
      <c r="Q26" s="477"/>
      <c r="R26" s="478" t="s">
        <v>1500</v>
      </c>
    </row>
    <row r="27" spans="13:18" x14ac:dyDescent="0.25">
      <c r="O27" s="479" t="s">
        <v>3278</v>
      </c>
      <c r="P27" s="477"/>
      <c r="Q27" s="477"/>
      <c r="R27" s="478" t="s">
        <v>2969</v>
      </c>
    </row>
    <row r="28" spans="13:18" x14ac:dyDescent="0.25">
      <c r="O28" s="501" t="s">
        <v>3279</v>
      </c>
      <c r="P28" s="477"/>
      <c r="Q28" s="477"/>
      <c r="R28" s="478" t="s">
        <v>2970</v>
      </c>
    </row>
    <row r="29" spans="13:18" x14ac:dyDescent="0.25">
      <c r="O29" s="479" t="s">
        <v>2774</v>
      </c>
      <c r="P29" s="477"/>
      <c r="Q29" s="477"/>
      <c r="R29" s="479" t="s">
        <v>2774</v>
      </c>
    </row>
    <row r="30" spans="13:18" x14ac:dyDescent="0.25">
      <c r="O30" s="479" t="s">
        <v>2977</v>
      </c>
      <c r="P30" s="477"/>
      <c r="Q30" s="477"/>
      <c r="R30" s="479" t="s">
        <v>2977</v>
      </c>
    </row>
    <row r="31" spans="13:18" x14ac:dyDescent="0.25">
      <c r="O31" s="479" t="s">
        <v>3307</v>
      </c>
      <c r="P31" s="477"/>
      <c r="Q31" s="477"/>
      <c r="R31" s="479" t="s">
        <v>2992</v>
      </c>
    </row>
    <row r="32" spans="13:18" x14ac:dyDescent="0.25">
      <c r="O32" s="479" t="s">
        <v>3334</v>
      </c>
      <c r="P32" s="477"/>
      <c r="Q32" s="477"/>
      <c r="R32" s="481" t="s">
        <v>3004</v>
      </c>
    </row>
    <row r="33" spans="1:18" x14ac:dyDescent="0.25">
      <c r="O33" s="479" t="s">
        <v>2774</v>
      </c>
      <c r="P33" s="477"/>
      <c r="Q33" s="477"/>
      <c r="R33" s="478" t="s">
        <v>2774</v>
      </c>
    </row>
    <row r="34" spans="1:18" ht="15" customHeight="1" x14ac:dyDescent="0.25">
      <c r="A34" s="372"/>
      <c r="B34" s="372"/>
      <c r="C34" s="372"/>
      <c r="D34" s="372"/>
      <c r="E34" s="372"/>
      <c r="F34" s="372"/>
      <c r="G34" s="372"/>
      <c r="H34" s="372"/>
      <c r="I34" s="372"/>
      <c r="J34" s="372"/>
      <c r="K34" s="372"/>
      <c r="L34" s="372"/>
      <c r="M34" s="372"/>
      <c r="N34" s="372"/>
      <c r="O34" s="479" t="s">
        <v>2977</v>
      </c>
      <c r="P34" s="482"/>
      <c r="Q34" s="482"/>
      <c r="R34" s="479" t="s">
        <v>2977</v>
      </c>
    </row>
    <row r="35" spans="1:18" ht="15" customHeight="1" x14ac:dyDescent="0.25">
      <c r="A35" s="372"/>
      <c r="B35" s="372"/>
      <c r="C35" s="372"/>
      <c r="D35" s="372"/>
      <c r="E35" s="504"/>
      <c r="F35" s="504"/>
      <c r="G35" s="504"/>
      <c r="H35" s="504"/>
      <c r="I35" s="504"/>
      <c r="J35" s="504"/>
      <c r="K35" s="504"/>
      <c r="L35" s="504"/>
      <c r="M35" s="504"/>
      <c r="N35" s="504"/>
      <c r="O35" s="479" t="s">
        <v>3361</v>
      </c>
      <c r="P35" s="505"/>
      <c r="Q35" s="505"/>
      <c r="R35" s="479" t="s">
        <v>3024</v>
      </c>
    </row>
    <row r="36" spans="1:18" ht="15" customHeight="1" x14ac:dyDescent="0.25">
      <c r="A36" s="372"/>
      <c r="B36" s="372"/>
      <c r="C36" s="372"/>
      <c r="D36" s="372"/>
      <c r="E36" s="504"/>
      <c r="F36" s="504"/>
      <c r="G36" s="504"/>
      <c r="H36" s="504"/>
      <c r="I36" s="504"/>
      <c r="J36" s="504"/>
      <c r="K36" s="504"/>
      <c r="L36" s="504"/>
      <c r="M36" s="504"/>
      <c r="N36" s="504"/>
      <c r="O36" s="479" t="s">
        <v>3363</v>
      </c>
      <c r="P36" s="505"/>
      <c r="Q36" s="505"/>
      <c r="R36" s="479" t="s">
        <v>3025</v>
      </c>
    </row>
    <row r="37" spans="1:18" ht="15" customHeight="1" x14ac:dyDescent="0.25">
      <c r="A37" s="372"/>
      <c r="B37" s="372"/>
      <c r="C37" s="372"/>
      <c r="D37" s="372"/>
      <c r="E37" s="504"/>
      <c r="F37" s="504"/>
      <c r="G37" s="504"/>
      <c r="H37" s="504"/>
      <c r="I37" s="504"/>
      <c r="J37" s="504"/>
      <c r="K37" s="504"/>
      <c r="L37" s="504"/>
      <c r="M37" s="504"/>
      <c r="N37" s="504"/>
      <c r="O37" s="528" t="s">
        <v>2774</v>
      </c>
      <c r="P37" s="505"/>
      <c r="Q37" s="505"/>
      <c r="R37" s="479" t="s">
        <v>2774</v>
      </c>
    </row>
    <row r="38" spans="1:18" ht="15" customHeight="1" x14ac:dyDescent="0.25">
      <c r="A38" s="372"/>
      <c r="B38" s="372"/>
      <c r="C38" s="372"/>
      <c r="D38" s="372"/>
      <c r="E38" s="504"/>
      <c r="F38" s="504"/>
      <c r="G38" s="504"/>
      <c r="H38" s="504"/>
      <c r="I38" s="504"/>
      <c r="J38" s="504"/>
      <c r="K38" s="504"/>
      <c r="L38" s="504"/>
      <c r="M38" s="504"/>
      <c r="N38" s="504"/>
      <c r="O38" s="528" t="s">
        <v>2977</v>
      </c>
      <c r="P38" s="505"/>
      <c r="Q38" s="505"/>
      <c r="R38" s="479" t="s">
        <v>2977</v>
      </c>
    </row>
    <row r="39" spans="1:18" ht="15" customHeight="1" x14ac:dyDescent="0.25">
      <c r="A39" s="372"/>
      <c r="B39" s="372"/>
      <c r="C39" s="372"/>
      <c r="D39" s="372"/>
      <c r="E39" s="504"/>
      <c r="F39" s="504"/>
      <c r="G39" s="504"/>
      <c r="H39" s="504"/>
      <c r="I39" s="504"/>
      <c r="J39" s="504"/>
      <c r="K39" s="504"/>
      <c r="L39" s="504"/>
      <c r="M39" s="504"/>
      <c r="N39" s="504"/>
      <c r="O39" s="528" t="s">
        <v>3407</v>
      </c>
      <c r="P39" s="505"/>
      <c r="Q39" s="505"/>
      <c r="R39" s="479" t="s">
        <v>3080</v>
      </c>
    </row>
    <row r="40" spans="1:18" ht="15" customHeight="1" x14ac:dyDescent="0.25">
      <c r="A40" s="372"/>
      <c r="B40" s="372"/>
      <c r="C40" s="372"/>
      <c r="D40" s="372"/>
      <c r="E40" s="504"/>
      <c r="F40" s="504"/>
      <c r="G40" s="504"/>
      <c r="H40" s="504"/>
      <c r="I40" s="504"/>
      <c r="J40" s="504"/>
      <c r="K40" s="504"/>
      <c r="L40" s="504"/>
      <c r="M40" s="504"/>
      <c r="N40" s="504"/>
      <c r="O40" s="528" t="s">
        <v>3408</v>
      </c>
      <c r="P40" s="505"/>
      <c r="Q40" s="505"/>
      <c r="R40" s="481" t="s">
        <v>3081</v>
      </c>
    </row>
    <row r="41" spans="1:18" ht="29.25" customHeight="1" x14ac:dyDescent="0.25">
      <c r="A41" s="373"/>
      <c r="B41" s="373"/>
      <c r="C41" s="373"/>
      <c r="D41" s="421"/>
      <c r="E41" s="13" t="s">
        <v>1501</v>
      </c>
      <c r="F41" s="13"/>
      <c r="G41" s="13"/>
      <c r="H41" s="13"/>
      <c r="I41" s="13"/>
      <c r="J41" s="13"/>
      <c r="K41" s="13"/>
      <c r="L41" s="13"/>
      <c r="M41" s="13"/>
      <c r="N41" s="13"/>
      <c r="O41" s="13"/>
      <c r="P41" s="421"/>
      <c r="Q41" s="373"/>
      <c r="R41" s="483"/>
    </row>
    <row r="42" spans="1:18" ht="64.5" customHeight="1" x14ac:dyDescent="0.25">
      <c r="A42" s="373"/>
      <c r="B42" s="373"/>
      <c r="C42" s="373"/>
      <c r="D42" s="13" t="s">
        <v>1502</v>
      </c>
      <c r="E42" s="13"/>
      <c r="F42" s="13"/>
      <c r="G42" s="13"/>
      <c r="H42" s="13"/>
      <c r="I42" s="13"/>
      <c r="J42" s="13"/>
      <c r="K42" s="13"/>
      <c r="L42" s="13"/>
      <c r="M42" s="13"/>
      <c r="N42" s="13"/>
      <c r="O42" s="13"/>
      <c r="P42" s="13"/>
      <c r="Q42" s="373"/>
      <c r="R42" s="373"/>
    </row>
    <row r="43" spans="1:18" ht="51.6" customHeight="1" x14ac:dyDescent="0.25">
      <c r="A43" s="373"/>
      <c r="B43" s="373"/>
      <c r="C43" s="373"/>
      <c r="D43" s="421"/>
      <c r="E43" s="13" t="s">
        <v>1503</v>
      </c>
      <c r="F43" s="13"/>
      <c r="G43" s="13"/>
      <c r="H43" s="13"/>
      <c r="I43" s="13"/>
      <c r="J43" s="13"/>
      <c r="K43" s="13"/>
      <c r="L43" s="13"/>
      <c r="M43" s="13"/>
      <c r="N43" s="13"/>
      <c r="O43" s="13"/>
      <c r="P43" s="421"/>
      <c r="Q43" s="373"/>
      <c r="R43" s="373"/>
    </row>
    <row r="44" spans="1:18" ht="1.5" customHeight="1" x14ac:dyDescent="0.25">
      <c r="A44" s="373"/>
      <c r="B44" s="373"/>
      <c r="C44" s="373"/>
      <c r="D44" s="373"/>
      <c r="E44" s="373"/>
      <c r="F44" s="373"/>
      <c r="G44" s="373"/>
      <c r="H44" s="373"/>
      <c r="I44" s="373"/>
      <c r="J44" s="373"/>
      <c r="K44" s="373"/>
      <c r="L44" s="373"/>
      <c r="M44" s="373"/>
      <c r="N44" s="373"/>
      <c r="O44" s="373"/>
      <c r="P44" s="373"/>
      <c r="Q44" s="373"/>
      <c r="R44" s="373"/>
    </row>
    <row r="45" spans="1:18" ht="18.75" customHeight="1" x14ac:dyDescent="0.25">
      <c r="A45" s="373"/>
      <c r="B45" s="373"/>
      <c r="C45" s="373"/>
      <c r="D45" s="373"/>
      <c r="E45" s="12" t="s">
        <v>2687</v>
      </c>
      <c r="F45" s="12"/>
      <c r="G45" s="12"/>
      <c r="H45" s="12"/>
      <c r="I45" s="12"/>
      <c r="J45" s="12"/>
      <c r="K45" s="12"/>
      <c r="L45" s="12"/>
      <c r="M45" s="12"/>
      <c r="N45" s="12"/>
      <c r="O45" s="12"/>
      <c r="P45" s="373"/>
      <c r="Q45" s="373"/>
      <c r="R45" s="373"/>
    </row>
    <row r="46" spans="1:18" x14ac:dyDescent="0.25">
      <c r="A46" s="374"/>
      <c r="B46" s="374"/>
      <c r="C46" s="374"/>
      <c r="D46" s="374"/>
      <c r="E46" s="374"/>
      <c r="F46" s="374"/>
      <c r="G46" s="374"/>
      <c r="H46" s="374"/>
      <c r="I46" s="374"/>
      <c r="J46" s="374"/>
      <c r="K46" s="374"/>
      <c r="L46" s="374"/>
      <c r="M46" s="374"/>
      <c r="N46" s="374"/>
      <c r="O46" s="374"/>
      <c r="P46" s="374"/>
      <c r="Q46" s="374"/>
      <c r="R46" s="374"/>
    </row>
    <row r="141" spans="10:10" x14ac:dyDescent="0.25">
      <c r="J141" s="503"/>
    </row>
  </sheetData>
  <mergeCells count="5">
    <mergeCell ref="E41:O41"/>
    <mergeCell ref="D42:P42"/>
    <mergeCell ref="E43:O43"/>
    <mergeCell ref="E45:O45"/>
    <mergeCell ref="L8:M8"/>
  </mergeCells>
  <pageMargins left="0.23622047244094499" right="0.23622047244094499" top="0.59055118110236204" bottom="0.59055118110236204" header="0.31496062992126" footer="0.31496062992126"/>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139"/>
  <sheetViews>
    <sheetView view="pageBreakPreview" topLeftCell="A13" zoomScaleNormal="100" zoomScaleSheetLayoutView="100" workbookViewId="0">
      <selection activeCell="B22" sqref="B22"/>
    </sheetView>
  </sheetViews>
  <sheetFormatPr defaultColWidth="9.140625" defaultRowHeight="15.75" x14ac:dyDescent="0.25"/>
  <cols>
    <col min="1" max="1" width="32.42578125" style="320" customWidth="1"/>
    <col min="2" max="2" width="37.7109375" style="320" customWidth="1"/>
    <col min="3" max="3" width="16.140625" style="320" customWidth="1"/>
    <col min="4" max="4" width="38.42578125" style="320" customWidth="1"/>
    <col min="5" max="5" width="9" style="320" customWidth="1"/>
    <col min="6" max="6" width="11.85546875" style="320" customWidth="1"/>
    <col min="7" max="7" width="4.85546875" style="320" customWidth="1"/>
    <col min="8" max="14" width="9.140625" style="320"/>
    <col min="15" max="15" width="10.140625" style="320" customWidth="1"/>
    <col min="16" max="16" width="9.140625" style="320"/>
    <col min="17" max="17" width="13.42578125" style="320" customWidth="1"/>
    <col min="18" max="16384" width="9.140625" style="320"/>
  </cols>
  <sheetData>
    <row r="2" spans="1:15" ht="16.5" customHeight="1" x14ac:dyDescent="0.3">
      <c r="C2" s="422" t="s">
        <v>2688</v>
      </c>
    </row>
    <row r="3" spans="1:15" ht="150" customHeight="1" x14ac:dyDescent="0.25">
      <c r="A3" s="8" t="s">
        <v>2814</v>
      </c>
      <c r="B3" s="8"/>
      <c r="C3" s="8"/>
      <c r="D3" s="8"/>
      <c r="E3" s="8"/>
      <c r="F3" s="8"/>
      <c r="G3" s="8"/>
      <c r="H3" s="375"/>
      <c r="I3" s="375"/>
      <c r="J3" s="375"/>
      <c r="K3" s="375"/>
      <c r="L3" s="375"/>
      <c r="M3" s="375"/>
      <c r="N3" s="375"/>
      <c r="O3" s="375"/>
    </row>
    <row r="4" spans="1:15" ht="59.25" customHeight="1" x14ac:dyDescent="0.25">
      <c r="A4" s="10" t="s">
        <v>2296</v>
      </c>
      <c r="B4" s="9"/>
      <c r="C4" s="9"/>
      <c r="D4" s="9"/>
      <c r="E4" s="9"/>
      <c r="F4" s="9"/>
      <c r="G4" s="9"/>
      <c r="H4" s="380"/>
      <c r="I4" s="380"/>
      <c r="J4" s="380"/>
      <c r="K4" s="380"/>
      <c r="L4" s="380"/>
      <c r="M4" s="380"/>
      <c r="N4" s="380"/>
      <c r="O4" s="380"/>
    </row>
    <row r="5" spans="1:15" s="379" customFormat="1" ht="24.6" customHeight="1" x14ac:dyDescent="0.25">
      <c r="A5" s="384" t="s">
        <v>2307</v>
      </c>
      <c r="B5" s="384" t="s">
        <v>2309</v>
      </c>
      <c r="C5" s="385" t="s">
        <v>1504</v>
      </c>
      <c r="D5" s="385" t="s">
        <v>1505</v>
      </c>
      <c r="E5" s="378"/>
      <c r="F5" s="378"/>
      <c r="G5" s="378"/>
      <c r="H5" s="378"/>
    </row>
    <row r="6" spans="1:15" x14ac:dyDescent="0.25">
      <c r="A6" s="376" t="s">
        <v>1506</v>
      </c>
      <c r="B6" s="376" t="s">
        <v>2740</v>
      </c>
      <c r="C6" s="377" t="s">
        <v>2364</v>
      </c>
      <c r="D6" s="377" t="s">
        <v>2365</v>
      </c>
    </row>
    <row r="7" spans="1:15" s="379" customFormat="1" ht="31.5" x14ac:dyDescent="0.25">
      <c r="A7" s="384" t="s">
        <v>2308</v>
      </c>
      <c r="B7" s="384"/>
      <c r="C7" s="385" t="s">
        <v>1504</v>
      </c>
      <c r="D7" s="385" t="s">
        <v>1505</v>
      </c>
      <c r="E7" s="378"/>
      <c r="F7" s="378"/>
      <c r="G7" s="378"/>
      <c r="H7" s="378"/>
    </row>
    <row r="8" spans="1:15" s="383" customFormat="1" x14ac:dyDescent="0.25">
      <c r="A8" s="381" t="s">
        <v>2739</v>
      </c>
      <c r="B8" s="381" t="s">
        <v>2813</v>
      </c>
      <c r="C8" s="382" t="s">
        <v>2741</v>
      </c>
      <c r="D8" s="382" t="s">
        <v>2742</v>
      </c>
    </row>
    <row r="9" spans="1:15" s="383" customFormat="1" x14ac:dyDescent="0.25">
      <c r="A9" s="381" t="s">
        <v>2800</v>
      </c>
      <c r="B9" s="381" t="s">
        <v>2812</v>
      </c>
      <c r="C9" s="382" t="s">
        <v>2801</v>
      </c>
      <c r="D9" s="382" t="s">
        <v>2802</v>
      </c>
    </row>
    <row r="10" spans="1:15" s="383" customFormat="1" x14ac:dyDescent="0.25">
      <c r="A10" s="381" t="s">
        <v>2918</v>
      </c>
      <c r="B10" s="381" t="s">
        <v>2921</v>
      </c>
      <c r="C10" s="382" t="s">
        <v>2916</v>
      </c>
      <c r="D10" s="382" t="s">
        <v>2917</v>
      </c>
    </row>
    <row r="11" spans="1:15" s="383" customFormat="1" x14ac:dyDescent="0.25">
      <c r="A11" s="381" t="s">
        <v>2922</v>
      </c>
      <c r="B11" s="381" t="s">
        <v>2928</v>
      </c>
      <c r="C11" s="382" t="s">
        <v>2923</v>
      </c>
      <c r="D11" s="382" t="s">
        <v>2924</v>
      </c>
    </row>
    <row r="12" spans="1:15" x14ac:dyDescent="0.25">
      <c r="A12" s="381" t="s">
        <v>2945</v>
      </c>
      <c r="B12" s="381" t="s">
        <v>2951</v>
      </c>
      <c r="C12" s="382" t="s">
        <v>2947</v>
      </c>
      <c r="D12" s="382" t="s">
        <v>2948</v>
      </c>
    </row>
    <row r="13" spans="1:15" x14ac:dyDescent="0.25">
      <c r="A13" s="381" t="s">
        <v>2971</v>
      </c>
      <c r="B13" s="381" t="s">
        <v>2974</v>
      </c>
      <c r="C13" s="382" t="s">
        <v>2972</v>
      </c>
      <c r="D13" s="382" t="s">
        <v>2973</v>
      </c>
      <c r="F13" s="320" t="s">
        <v>3186</v>
      </c>
    </row>
    <row r="14" spans="1:15" x14ac:dyDescent="0.25">
      <c r="A14" s="381" t="s">
        <v>2978</v>
      </c>
      <c r="B14" s="381" t="s">
        <v>2993</v>
      </c>
      <c r="C14" s="382" t="s">
        <v>2979</v>
      </c>
      <c r="D14" s="382" t="s">
        <v>2980</v>
      </c>
    </row>
    <row r="15" spans="1:15" x14ac:dyDescent="0.25">
      <c r="A15" s="381" t="s">
        <v>3014</v>
      </c>
      <c r="B15" s="484" t="s">
        <v>3026</v>
      </c>
      <c r="C15" s="382" t="s">
        <v>3015</v>
      </c>
      <c r="D15" s="382" t="s">
        <v>3016</v>
      </c>
    </row>
    <row r="16" spans="1:15" x14ac:dyDescent="0.25">
      <c r="A16" s="381" t="s">
        <v>3069</v>
      </c>
      <c r="B16" s="489" t="s">
        <v>3077</v>
      </c>
      <c r="C16" s="382" t="s">
        <v>3070</v>
      </c>
      <c r="D16" s="382" t="s">
        <v>3071</v>
      </c>
    </row>
    <row r="17" spans="1:4" x14ac:dyDescent="0.25">
      <c r="A17" s="381" t="s">
        <v>3079</v>
      </c>
      <c r="B17" s="491" t="s">
        <v>3107</v>
      </c>
      <c r="C17" s="382" t="s">
        <v>3078</v>
      </c>
      <c r="D17" s="382" t="s">
        <v>3076</v>
      </c>
    </row>
    <row r="18" spans="1:4" x14ac:dyDescent="0.25">
      <c r="A18" s="381" t="s">
        <v>3108</v>
      </c>
      <c r="B18" s="491" t="s">
        <v>3195</v>
      </c>
      <c r="C18" s="382" t="s">
        <v>3109</v>
      </c>
      <c r="D18" s="382" t="s">
        <v>3110</v>
      </c>
    </row>
    <row r="19" spans="1:4" x14ac:dyDescent="0.25">
      <c r="A19" s="381" t="s">
        <v>3180</v>
      </c>
      <c r="B19" s="381" t="s">
        <v>3181</v>
      </c>
      <c r="C19" s="381" t="s">
        <v>3182</v>
      </c>
      <c r="D19" s="381" t="s">
        <v>3183</v>
      </c>
    </row>
    <row r="20" spans="1:4" x14ac:dyDescent="0.25">
      <c r="A20" s="381" t="s">
        <v>3187</v>
      </c>
      <c r="B20" s="489" t="s">
        <v>3196</v>
      </c>
      <c r="C20" s="381" t="s">
        <v>3188</v>
      </c>
      <c r="D20" s="381" t="s">
        <v>3189</v>
      </c>
    </row>
    <row r="21" spans="1:4" x14ac:dyDescent="0.25">
      <c r="A21" s="381" t="s">
        <v>3205</v>
      </c>
      <c r="B21" s="489" t="s">
        <v>3241</v>
      </c>
      <c r="C21" s="381" t="s">
        <v>3203</v>
      </c>
      <c r="D21" s="381" t="s">
        <v>3204</v>
      </c>
    </row>
    <row r="22" spans="1:4" x14ac:dyDescent="0.25">
      <c r="A22" s="381" t="s">
        <v>3252</v>
      </c>
      <c r="B22" s="489" t="s">
        <v>3269</v>
      </c>
      <c r="C22" s="381" t="s">
        <v>3251</v>
      </c>
      <c r="D22" s="381" t="s">
        <v>3250</v>
      </c>
    </row>
    <row r="23" spans="1:4" x14ac:dyDescent="0.25">
      <c r="A23" s="381" t="s">
        <v>3266</v>
      </c>
      <c r="B23" s="489" t="s">
        <v>3282</v>
      </c>
      <c r="C23" s="381" t="s">
        <v>3267</v>
      </c>
      <c r="D23" s="381" t="s">
        <v>3268</v>
      </c>
    </row>
    <row r="24" spans="1:4" x14ac:dyDescent="0.25">
      <c r="A24" s="381" t="s">
        <v>3280</v>
      </c>
      <c r="B24" s="489" t="s">
        <v>3311</v>
      </c>
      <c r="C24" s="381" t="s">
        <v>3293</v>
      </c>
      <c r="D24" s="381" t="s">
        <v>3281</v>
      </c>
    </row>
    <row r="25" spans="1:4" x14ac:dyDescent="0.25">
      <c r="A25" s="489" t="s">
        <v>3333</v>
      </c>
      <c r="B25" s="489" t="s">
        <v>3362</v>
      </c>
      <c r="C25" s="489" t="s">
        <v>3332</v>
      </c>
      <c r="D25" s="489" t="s">
        <v>3331</v>
      </c>
    </row>
    <row r="26" spans="1:4" s="340" customFormat="1" x14ac:dyDescent="0.25">
      <c r="A26" s="489" t="s">
        <v>3375</v>
      </c>
      <c r="B26" s="489" t="s">
        <v>3406</v>
      </c>
      <c r="C26" s="489" t="s">
        <v>3374</v>
      </c>
      <c r="D26" s="489" t="s">
        <v>3373</v>
      </c>
    </row>
    <row r="27" spans="1:4" x14ac:dyDescent="0.25">
      <c r="A27" s="383"/>
      <c r="B27" s="495"/>
      <c r="C27" s="383"/>
      <c r="D27" s="383"/>
    </row>
    <row r="28" spans="1:4" x14ac:dyDescent="0.25">
      <c r="A28" s="383"/>
      <c r="B28" s="495"/>
      <c r="C28" s="383"/>
      <c r="D28" s="383"/>
    </row>
    <row r="29" spans="1:4" x14ac:dyDescent="0.25">
      <c r="A29" s="383"/>
      <c r="B29" s="383"/>
      <c r="C29" s="383"/>
      <c r="D29" s="383"/>
    </row>
    <row r="32" spans="1:4" x14ac:dyDescent="0.25">
      <c r="B32" s="490"/>
    </row>
    <row r="138" spans="1:10" ht="78.75" x14ac:dyDescent="0.25">
      <c r="J138" s="502" t="s">
        <v>3306</v>
      </c>
    </row>
    <row r="139" spans="1:10" x14ac:dyDescent="0.25">
      <c r="A139" s="320" t="s">
        <v>3206</v>
      </c>
    </row>
  </sheetData>
  <mergeCells count="2">
    <mergeCell ref="A4:G4"/>
    <mergeCell ref="A3:G3"/>
  </mergeCells>
  <pageMargins left="0.7" right="0.7" top="0.75" bottom="0.75" header="0.3" footer="0.3"/>
  <pageSetup paperSize="9" scale="82" orientation="landscape" r:id="rId1"/>
  <headerFooter>
    <oddHeader>&amp;C&amp;"Times New Roman,Bold"IEVADS</oddHeader>
    <oddFooter>&amp;C&amp;"Times New Roman,Regular"&amp;D&amp;R&amp;"Times New Roman,Regular"&amp;P no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39"/>
  <sheetViews>
    <sheetView view="pageBreakPreview" topLeftCell="B1" zoomScale="70" zoomScaleNormal="70" zoomScaleSheetLayoutView="70" zoomScalePageLayoutView="70" workbookViewId="0">
      <selection activeCell="L59" sqref="L59"/>
    </sheetView>
  </sheetViews>
  <sheetFormatPr defaultColWidth="9.140625" defaultRowHeight="18.75" outlineLevelCol="1" x14ac:dyDescent="0.3"/>
  <cols>
    <col min="1" max="1" width="23" style="449" hidden="1" customWidth="1" outlineLevel="1"/>
    <col min="2" max="2" width="11.28515625" style="450" customWidth="1" collapsed="1"/>
    <col min="3" max="3" width="9.5703125" style="390" customWidth="1"/>
    <col min="4" max="4" width="41.5703125" style="364" customWidth="1"/>
    <col min="5" max="5" width="13.85546875" style="451" customWidth="1"/>
    <col min="6" max="6" width="13.42578125" style="451" customWidth="1"/>
    <col min="7" max="7" width="17.140625" style="451" customWidth="1"/>
    <col min="8" max="8" width="13.28515625" style="451" customWidth="1"/>
    <col min="9" max="9" width="68.7109375" style="365" bestFit="1" customWidth="1"/>
    <col min="10" max="10" width="13.140625" style="390" customWidth="1"/>
    <col min="11" max="11" width="21.28515625" style="390" customWidth="1"/>
    <col min="12" max="12" width="21.42578125" style="390" customWidth="1"/>
    <col min="13" max="16384" width="9.140625" style="176"/>
  </cols>
  <sheetData>
    <row r="1" spans="1:12" ht="60.75" customHeight="1" x14ac:dyDescent="0.3">
      <c r="A1" s="452" t="s">
        <v>0</v>
      </c>
      <c r="B1" s="389" t="s">
        <v>2295</v>
      </c>
      <c r="C1" s="424" t="s">
        <v>2767</v>
      </c>
      <c r="D1" s="389" t="s">
        <v>1507</v>
      </c>
      <c r="E1" s="389" t="s">
        <v>1508</v>
      </c>
      <c r="F1" s="389" t="s">
        <v>4</v>
      </c>
      <c r="G1" s="389" t="s">
        <v>5</v>
      </c>
      <c r="H1" s="389" t="s">
        <v>6</v>
      </c>
      <c r="I1" s="389" t="s">
        <v>1509</v>
      </c>
      <c r="J1" s="389" t="s">
        <v>7</v>
      </c>
      <c r="K1" s="389" t="s">
        <v>2306</v>
      </c>
      <c r="L1" s="398" t="s">
        <v>10</v>
      </c>
    </row>
    <row r="2" spans="1:12" x14ac:dyDescent="0.3">
      <c r="A2" s="453"/>
      <c r="B2" s="522" t="s">
        <v>2297</v>
      </c>
      <c r="C2" s="522"/>
      <c r="D2" s="522"/>
      <c r="E2" s="522"/>
      <c r="F2" s="522"/>
      <c r="G2" s="522"/>
      <c r="H2" s="522"/>
      <c r="I2" s="522"/>
      <c r="J2" s="522"/>
      <c r="K2" s="522"/>
      <c r="L2" s="522"/>
    </row>
    <row r="3" spans="1:12" s="456" customFormat="1" x14ac:dyDescent="0.3">
      <c r="A3" s="454"/>
      <c r="B3" s="455" t="s">
        <v>1510</v>
      </c>
      <c r="C3" s="455"/>
      <c r="D3" s="455"/>
      <c r="E3" s="455"/>
      <c r="F3" s="455"/>
      <c r="G3" s="455"/>
      <c r="H3" s="455"/>
      <c r="I3" s="455"/>
      <c r="J3" s="455"/>
      <c r="K3" s="455"/>
      <c r="L3" s="455"/>
    </row>
    <row r="4" spans="1:12" s="345" customFormat="1" ht="120.75" customHeight="1" x14ac:dyDescent="0.25">
      <c r="A4" s="457" t="s">
        <v>799</v>
      </c>
      <c r="B4" s="447" t="s">
        <v>1511</v>
      </c>
      <c r="C4" s="332" t="s">
        <v>2310</v>
      </c>
      <c r="D4" s="346" t="s">
        <v>807</v>
      </c>
      <c r="E4" s="386">
        <v>10304902</v>
      </c>
      <c r="F4" s="386">
        <f>E4-G4-H4</f>
        <v>5594559.4500000002</v>
      </c>
      <c r="G4" s="386">
        <v>4511314</v>
      </c>
      <c r="H4" s="386">
        <v>199028.55</v>
      </c>
      <c r="I4" s="346" t="s">
        <v>2854</v>
      </c>
      <c r="J4" s="332" t="s">
        <v>819</v>
      </c>
      <c r="K4" s="332" t="s">
        <v>44</v>
      </c>
      <c r="L4" s="332" t="s">
        <v>2372</v>
      </c>
    </row>
    <row r="5" spans="1:12" s="345" customFormat="1" ht="47.25" x14ac:dyDescent="0.25">
      <c r="A5" s="457" t="s">
        <v>799</v>
      </c>
      <c r="B5" s="447" t="s">
        <v>1512</v>
      </c>
      <c r="C5" s="332" t="s">
        <v>2310</v>
      </c>
      <c r="D5" s="346" t="s">
        <v>2806</v>
      </c>
      <c r="E5" s="386">
        <f>2726590.59-E6</f>
        <v>1726963.88</v>
      </c>
      <c r="F5" s="386">
        <v>1261326.93</v>
      </c>
      <c r="G5" s="386">
        <v>454200</v>
      </c>
      <c r="H5" s="386">
        <v>20038</v>
      </c>
      <c r="I5" s="346" t="s">
        <v>2807</v>
      </c>
      <c r="J5" s="332" t="s">
        <v>325</v>
      </c>
      <c r="K5" s="332" t="s">
        <v>44</v>
      </c>
      <c r="L5" s="332" t="s">
        <v>2458</v>
      </c>
    </row>
    <row r="6" spans="1:12" s="345" customFormat="1" ht="96" customHeight="1" x14ac:dyDescent="0.25">
      <c r="A6" s="457"/>
      <c r="B6" s="447" t="s">
        <v>1513</v>
      </c>
      <c r="C6" s="332" t="s">
        <v>2310</v>
      </c>
      <c r="D6" s="346" t="s">
        <v>2311</v>
      </c>
      <c r="E6" s="386">
        <v>999626.71</v>
      </c>
      <c r="F6" s="386"/>
      <c r="G6" s="386"/>
      <c r="H6" s="386">
        <v>999626.71</v>
      </c>
      <c r="I6" s="346" t="s">
        <v>2808</v>
      </c>
      <c r="J6" s="332">
        <v>2022</v>
      </c>
      <c r="K6" s="332" t="s">
        <v>44</v>
      </c>
      <c r="L6" s="332" t="s">
        <v>2312</v>
      </c>
    </row>
    <row r="7" spans="1:12" s="345" customFormat="1" ht="63" x14ac:dyDescent="0.25">
      <c r="A7" s="457" t="s">
        <v>799</v>
      </c>
      <c r="B7" s="447" t="s">
        <v>1514</v>
      </c>
      <c r="C7" s="332" t="s">
        <v>2310</v>
      </c>
      <c r="D7" s="346" t="s">
        <v>2330</v>
      </c>
      <c r="E7" s="386">
        <v>1058078.45</v>
      </c>
      <c r="F7" s="386">
        <f>E7-H7</f>
        <v>658078.44999999995</v>
      </c>
      <c r="G7" s="386" t="s">
        <v>802</v>
      </c>
      <c r="H7" s="386">
        <v>400000</v>
      </c>
      <c r="I7" s="346" t="s">
        <v>2347</v>
      </c>
      <c r="J7" s="332" t="s">
        <v>552</v>
      </c>
      <c r="K7" s="332" t="s">
        <v>44</v>
      </c>
      <c r="L7" s="332" t="s">
        <v>2331</v>
      </c>
    </row>
    <row r="8" spans="1:12" s="345" customFormat="1" ht="204.75" x14ac:dyDescent="0.25">
      <c r="A8" s="457" t="s">
        <v>799</v>
      </c>
      <c r="B8" s="447" t="s">
        <v>1515</v>
      </c>
      <c r="C8" s="332" t="s">
        <v>2310</v>
      </c>
      <c r="D8" s="346" t="s">
        <v>1523</v>
      </c>
      <c r="E8" s="386">
        <v>900000</v>
      </c>
      <c r="F8" s="386">
        <v>135750</v>
      </c>
      <c r="G8" s="386" t="s">
        <v>802</v>
      </c>
      <c r="H8" s="386">
        <v>765000</v>
      </c>
      <c r="I8" s="347" t="s">
        <v>2809</v>
      </c>
      <c r="J8" s="332" t="s">
        <v>1524</v>
      </c>
      <c r="K8" s="332" t="s">
        <v>44</v>
      </c>
      <c r="L8" s="332" t="s">
        <v>2698</v>
      </c>
    </row>
    <row r="9" spans="1:12" s="345" customFormat="1" ht="298.5" customHeight="1" x14ac:dyDescent="0.25">
      <c r="A9" s="457" t="s">
        <v>799</v>
      </c>
      <c r="B9" s="447" t="s">
        <v>1516</v>
      </c>
      <c r="C9" s="332" t="s">
        <v>2310</v>
      </c>
      <c r="D9" s="346" t="s">
        <v>2314</v>
      </c>
      <c r="E9" s="386">
        <v>3000000</v>
      </c>
      <c r="F9" s="386">
        <f>E9</f>
        <v>3000000</v>
      </c>
      <c r="G9" s="386" t="s">
        <v>802</v>
      </c>
      <c r="H9" s="386" t="s">
        <v>802</v>
      </c>
      <c r="I9" s="346" t="s">
        <v>2855</v>
      </c>
      <c r="J9" s="332" t="s">
        <v>469</v>
      </c>
      <c r="K9" s="332" t="s">
        <v>2315</v>
      </c>
      <c r="L9" s="332" t="s">
        <v>802</v>
      </c>
    </row>
    <row r="10" spans="1:12" s="345" customFormat="1" ht="117.6" customHeight="1" x14ac:dyDescent="0.25">
      <c r="A10" s="457"/>
      <c r="B10" s="447" t="s">
        <v>3286</v>
      </c>
      <c r="C10" s="332" t="s">
        <v>2310</v>
      </c>
      <c r="D10" s="346" t="s">
        <v>3287</v>
      </c>
      <c r="E10" s="506">
        <v>479751</v>
      </c>
      <c r="F10" s="506">
        <v>47975.1</v>
      </c>
      <c r="G10" s="386"/>
      <c r="H10" s="506" t="s">
        <v>3289</v>
      </c>
      <c r="I10" s="346" t="s">
        <v>3294</v>
      </c>
      <c r="J10" s="332">
        <v>2025</v>
      </c>
      <c r="K10" s="332" t="s">
        <v>3288</v>
      </c>
      <c r="L10" s="332" t="s">
        <v>3178</v>
      </c>
    </row>
    <row r="11" spans="1:12" s="345" customFormat="1" ht="224.25" customHeight="1" x14ac:dyDescent="0.25">
      <c r="A11" s="457" t="s">
        <v>799</v>
      </c>
      <c r="B11" s="447" t="s">
        <v>1517</v>
      </c>
      <c r="C11" s="332" t="s">
        <v>2310</v>
      </c>
      <c r="D11" s="346" t="s">
        <v>2348</v>
      </c>
      <c r="E11" s="386">
        <v>109500</v>
      </c>
      <c r="F11" s="386">
        <f>E11</f>
        <v>109500</v>
      </c>
      <c r="G11" s="386" t="s">
        <v>802</v>
      </c>
      <c r="H11" s="386" t="s">
        <v>802</v>
      </c>
      <c r="I11" s="346" t="s">
        <v>2995</v>
      </c>
      <c r="J11" s="332" t="s">
        <v>349</v>
      </c>
      <c r="K11" s="332" t="s">
        <v>2315</v>
      </c>
      <c r="L11" s="332" t="s">
        <v>802</v>
      </c>
    </row>
    <row r="12" spans="1:12" s="345" customFormat="1" ht="327.75" customHeight="1" x14ac:dyDescent="0.25">
      <c r="A12" s="457" t="s">
        <v>799</v>
      </c>
      <c r="B12" s="447" t="s">
        <v>1518</v>
      </c>
      <c r="C12" s="332" t="s">
        <v>2310</v>
      </c>
      <c r="D12" s="346" t="s">
        <v>2323</v>
      </c>
      <c r="E12" s="386">
        <v>2410787</v>
      </c>
      <c r="F12" s="386">
        <f>E12</f>
        <v>2410787</v>
      </c>
      <c r="G12" s="386"/>
      <c r="H12" s="386" t="s">
        <v>802</v>
      </c>
      <c r="I12" s="346" t="s">
        <v>2994</v>
      </c>
      <c r="J12" s="332" t="s">
        <v>349</v>
      </c>
      <c r="K12" s="332" t="s">
        <v>2321</v>
      </c>
      <c r="L12" s="332"/>
    </row>
    <row r="13" spans="1:12" s="345" customFormat="1" ht="206.25" customHeight="1" x14ac:dyDescent="0.25">
      <c r="A13" s="457" t="s">
        <v>799</v>
      </c>
      <c r="B13" s="447" t="s">
        <v>1519</v>
      </c>
      <c r="C13" s="332" t="s">
        <v>2310</v>
      </c>
      <c r="D13" s="346" t="s">
        <v>2322</v>
      </c>
      <c r="E13" s="386">
        <v>520000</v>
      </c>
      <c r="F13" s="386">
        <f>E13</f>
        <v>520000</v>
      </c>
      <c r="G13" s="386"/>
      <c r="H13" s="386" t="s">
        <v>802</v>
      </c>
      <c r="I13" s="346" t="s">
        <v>2856</v>
      </c>
      <c r="J13" s="332" t="s">
        <v>568</v>
      </c>
      <c r="K13" s="332" t="s">
        <v>2320</v>
      </c>
      <c r="L13" s="332" t="s">
        <v>802</v>
      </c>
    </row>
    <row r="14" spans="1:12" s="345" customFormat="1" ht="147.75" customHeight="1" x14ac:dyDescent="0.25">
      <c r="A14" s="457" t="s">
        <v>799</v>
      </c>
      <c r="B14" s="447" t="s">
        <v>1521</v>
      </c>
      <c r="C14" s="332" t="s">
        <v>2310</v>
      </c>
      <c r="D14" s="346" t="s">
        <v>2336</v>
      </c>
      <c r="E14" s="386">
        <v>168500</v>
      </c>
      <c r="F14" s="386">
        <v>168500</v>
      </c>
      <c r="G14" s="386" t="s">
        <v>802</v>
      </c>
      <c r="H14" s="386" t="s">
        <v>802</v>
      </c>
      <c r="I14" s="346" t="s">
        <v>2857</v>
      </c>
      <c r="J14" s="332" t="s">
        <v>349</v>
      </c>
      <c r="K14" s="332" t="s">
        <v>2337</v>
      </c>
      <c r="L14" s="332" t="s">
        <v>802</v>
      </c>
    </row>
    <row r="15" spans="1:12" s="345" customFormat="1" ht="102.75" customHeight="1" x14ac:dyDescent="0.25">
      <c r="A15" s="457"/>
      <c r="B15" s="447" t="s">
        <v>1522</v>
      </c>
      <c r="C15" s="332" t="s">
        <v>2310</v>
      </c>
      <c r="D15" s="346" t="s">
        <v>2760</v>
      </c>
      <c r="E15" s="386">
        <v>52000</v>
      </c>
      <c r="F15" s="386">
        <v>52000</v>
      </c>
      <c r="G15" s="386"/>
      <c r="H15" s="386"/>
      <c r="I15" s="346" t="s">
        <v>2858</v>
      </c>
      <c r="J15" s="332" t="s">
        <v>349</v>
      </c>
      <c r="K15" s="332" t="s">
        <v>2337</v>
      </c>
      <c r="L15" s="332"/>
    </row>
    <row r="16" spans="1:12" s="345" customFormat="1" ht="186" customHeight="1" x14ac:dyDescent="0.25">
      <c r="A16" s="457" t="s">
        <v>799</v>
      </c>
      <c r="B16" s="447" t="s">
        <v>1525</v>
      </c>
      <c r="C16" s="332" t="s">
        <v>2310</v>
      </c>
      <c r="D16" s="346" t="s">
        <v>3027</v>
      </c>
      <c r="E16" s="386">
        <v>300000</v>
      </c>
      <c r="F16" s="386">
        <v>300000</v>
      </c>
      <c r="G16" s="386" t="s">
        <v>802</v>
      </c>
      <c r="H16" s="386" t="s">
        <v>802</v>
      </c>
      <c r="I16" s="346" t="s">
        <v>2859</v>
      </c>
      <c r="J16" s="332" t="s">
        <v>543</v>
      </c>
      <c r="K16" s="332" t="s">
        <v>844</v>
      </c>
      <c r="L16" s="332"/>
    </row>
    <row r="17" spans="1:12" s="345" customFormat="1" ht="318.75" customHeight="1" x14ac:dyDescent="0.25">
      <c r="A17" s="457" t="s">
        <v>799</v>
      </c>
      <c r="B17" s="447" t="s">
        <v>1526</v>
      </c>
      <c r="C17" s="332" t="s">
        <v>2310</v>
      </c>
      <c r="D17" s="346" t="s">
        <v>2316</v>
      </c>
      <c r="E17" s="386">
        <v>600000</v>
      </c>
      <c r="F17" s="386">
        <f>E17</f>
        <v>600000</v>
      </c>
      <c r="G17" s="386"/>
      <c r="H17" s="386"/>
      <c r="I17" s="346" t="s">
        <v>2860</v>
      </c>
      <c r="J17" s="332" t="s">
        <v>543</v>
      </c>
      <c r="K17" s="332" t="s">
        <v>844</v>
      </c>
      <c r="L17" s="332" t="s">
        <v>802</v>
      </c>
    </row>
    <row r="18" spans="1:12" s="345" customFormat="1" ht="189" customHeight="1" x14ac:dyDescent="0.25">
      <c r="A18" s="457" t="s">
        <v>799</v>
      </c>
      <c r="B18" s="447" t="s">
        <v>1527</v>
      </c>
      <c r="C18" s="332" t="s">
        <v>2310</v>
      </c>
      <c r="D18" s="346" t="s">
        <v>850</v>
      </c>
      <c r="E18" s="386">
        <v>80000</v>
      </c>
      <c r="F18" s="386">
        <v>80000</v>
      </c>
      <c r="G18" s="386" t="s">
        <v>802</v>
      </c>
      <c r="H18" s="386" t="s">
        <v>802</v>
      </c>
      <c r="I18" s="346" t="s">
        <v>2861</v>
      </c>
      <c r="J18" s="332" t="s">
        <v>543</v>
      </c>
      <c r="K18" s="332" t="s">
        <v>852</v>
      </c>
      <c r="L18" s="332" t="s">
        <v>802</v>
      </c>
    </row>
    <row r="19" spans="1:12" s="345" customFormat="1" ht="249.75" customHeight="1" x14ac:dyDescent="0.25">
      <c r="A19" s="457" t="s">
        <v>799</v>
      </c>
      <c r="B19" s="447" t="s">
        <v>1528</v>
      </c>
      <c r="C19" s="332" t="s">
        <v>2310</v>
      </c>
      <c r="D19" s="348" t="s">
        <v>1530</v>
      </c>
      <c r="E19" s="386">
        <v>307100</v>
      </c>
      <c r="F19" s="386">
        <v>307100</v>
      </c>
      <c r="G19" s="386" t="s">
        <v>802</v>
      </c>
      <c r="H19" s="386" t="s">
        <v>802</v>
      </c>
      <c r="I19" s="347" t="s">
        <v>2942</v>
      </c>
      <c r="J19" s="332" t="s">
        <v>595</v>
      </c>
      <c r="K19" s="332" t="s">
        <v>855</v>
      </c>
      <c r="L19" s="332" t="s">
        <v>802</v>
      </c>
    </row>
    <row r="20" spans="1:12" s="345" customFormat="1" ht="112.5" customHeight="1" x14ac:dyDescent="0.25">
      <c r="A20" s="457"/>
      <c r="B20" s="447" t="s">
        <v>2941</v>
      </c>
      <c r="C20" s="332" t="s">
        <v>2310</v>
      </c>
      <c r="D20" s="348" t="s">
        <v>1530</v>
      </c>
      <c r="E20" s="473">
        <v>110336.01</v>
      </c>
      <c r="F20" s="473">
        <v>16550.400000000001</v>
      </c>
      <c r="G20" s="472"/>
      <c r="H20" s="473">
        <v>93785.61</v>
      </c>
      <c r="I20" s="347" t="s">
        <v>2943</v>
      </c>
      <c r="J20" s="332" t="s">
        <v>607</v>
      </c>
      <c r="K20" s="332" t="s">
        <v>44</v>
      </c>
      <c r="L20" s="332" t="s">
        <v>2939</v>
      </c>
    </row>
    <row r="21" spans="1:12" s="345" customFormat="1" ht="123.75" customHeight="1" x14ac:dyDescent="0.25">
      <c r="A21" s="457" t="s">
        <v>799</v>
      </c>
      <c r="B21" s="447" t="s">
        <v>1529</v>
      </c>
      <c r="C21" s="332" t="s">
        <v>2310</v>
      </c>
      <c r="D21" s="346" t="s">
        <v>1532</v>
      </c>
      <c r="E21" s="386">
        <v>160000</v>
      </c>
      <c r="F21" s="386">
        <v>160000</v>
      </c>
      <c r="G21" s="386" t="s">
        <v>802</v>
      </c>
      <c r="H21" s="386" t="s">
        <v>802</v>
      </c>
      <c r="I21" s="346" t="s">
        <v>2862</v>
      </c>
      <c r="J21" s="332" t="s">
        <v>543</v>
      </c>
      <c r="K21" s="332" t="s">
        <v>860</v>
      </c>
      <c r="L21" s="332" t="s">
        <v>802</v>
      </c>
    </row>
    <row r="22" spans="1:12" s="345" customFormat="1" ht="183.75" customHeight="1" x14ac:dyDescent="0.25">
      <c r="A22" s="457" t="s">
        <v>799</v>
      </c>
      <c r="B22" s="447" t="s">
        <v>1531</v>
      </c>
      <c r="C22" s="332" t="s">
        <v>2310</v>
      </c>
      <c r="D22" s="346" t="s">
        <v>861</v>
      </c>
      <c r="E22" s="386">
        <v>107000</v>
      </c>
      <c r="F22" s="386">
        <v>107000</v>
      </c>
      <c r="G22" s="386" t="s">
        <v>802</v>
      </c>
      <c r="H22" s="386" t="s">
        <v>802</v>
      </c>
      <c r="I22" s="346" t="s">
        <v>2863</v>
      </c>
      <c r="J22" s="332" t="s">
        <v>543</v>
      </c>
      <c r="K22" s="332" t="s">
        <v>863</v>
      </c>
      <c r="L22" s="332" t="s">
        <v>802</v>
      </c>
    </row>
    <row r="23" spans="1:12" s="345" customFormat="1" ht="134.25" customHeight="1" x14ac:dyDescent="0.25">
      <c r="A23" s="457" t="s">
        <v>799</v>
      </c>
      <c r="B23" s="447" t="s">
        <v>1533</v>
      </c>
      <c r="C23" s="332" t="s">
        <v>2310</v>
      </c>
      <c r="D23" s="346" t="s">
        <v>2317</v>
      </c>
      <c r="E23" s="386">
        <v>420000</v>
      </c>
      <c r="F23" s="386">
        <f>(E23-G23)</f>
        <v>368670</v>
      </c>
      <c r="G23" s="386">
        <v>51330</v>
      </c>
      <c r="H23" s="386" t="s">
        <v>802</v>
      </c>
      <c r="I23" s="346" t="s">
        <v>2864</v>
      </c>
      <c r="J23" s="332" t="s">
        <v>349</v>
      </c>
      <c r="K23" s="332" t="s">
        <v>2996</v>
      </c>
      <c r="L23" s="332" t="s">
        <v>2986</v>
      </c>
    </row>
    <row r="24" spans="1:12" s="345" customFormat="1" ht="68.25" customHeight="1" x14ac:dyDescent="0.25">
      <c r="A24" s="457" t="s">
        <v>799</v>
      </c>
      <c r="B24" s="447" t="s">
        <v>1534</v>
      </c>
      <c r="C24" s="332" t="s">
        <v>2310</v>
      </c>
      <c r="D24" s="346" t="s">
        <v>2332</v>
      </c>
      <c r="E24" s="386">
        <v>420000</v>
      </c>
      <c r="F24" s="386">
        <v>420000</v>
      </c>
      <c r="G24" s="386" t="s">
        <v>802</v>
      </c>
      <c r="H24" s="386" t="s">
        <v>802</v>
      </c>
      <c r="I24" s="346" t="s">
        <v>2865</v>
      </c>
      <c r="J24" s="332" t="s">
        <v>349</v>
      </c>
      <c r="K24" s="332" t="s">
        <v>1555</v>
      </c>
      <c r="L24" s="332" t="s">
        <v>802</v>
      </c>
    </row>
    <row r="25" spans="1:12" s="345" customFormat="1" ht="116.25" customHeight="1" x14ac:dyDescent="0.25">
      <c r="A25" s="457" t="s">
        <v>799</v>
      </c>
      <c r="B25" s="447" t="s">
        <v>1535</v>
      </c>
      <c r="C25" s="332" t="s">
        <v>2310</v>
      </c>
      <c r="D25" s="346" t="s">
        <v>1549</v>
      </c>
      <c r="E25" s="386">
        <v>155000</v>
      </c>
      <c r="F25" s="386">
        <f>E25</f>
        <v>155000</v>
      </c>
      <c r="G25" s="386"/>
      <c r="H25" s="386" t="s">
        <v>802</v>
      </c>
      <c r="I25" s="346" t="s">
        <v>2866</v>
      </c>
      <c r="J25" s="332" t="s">
        <v>595</v>
      </c>
      <c r="K25" s="332" t="s">
        <v>1008</v>
      </c>
      <c r="L25" s="332" t="s">
        <v>802</v>
      </c>
    </row>
    <row r="26" spans="1:12" s="345" customFormat="1" ht="128.25" customHeight="1" x14ac:dyDescent="0.25">
      <c r="A26" s="457" t="s">
        <v>799</v>
      </c>
      <c r="B26" s="447" t="s">
        <v>1536</v>
      </c>
      <c r="C26" s="332" t="s">
        <v>2310</v>
      </c>
      <c r="D26" s="346" t="s">
        <v>2788</v>
      </c>
      <c r="E26" s="386">
        <v>148300</v>
      </c>
      <c r="F26" s="386">
        <f t="shared" ref="F26:F27" si="0">E26</f>
        <v>148300</v>
      </c>
      <c r="G26" s="386"/>
      <c r="H26" s="386" t="s">
        <v>802</v>
      </c>
      <c r="I26" s="346" t="s">
        <v>2867</v>
      </c>
      <c r="J26" s="332" t="s">
        <v>595</v>
      </c>
      <c r="K26" s="332" t="s">
        <v>2743</v>
      </c>
      <c r="L26" s="332" t="s">
        <v>802</v>
      </c>
    </row>
    <row r="27" spans="1:12" s="345" customFormat="1" ht="113.25" customHeight="1" x14ac:dyDescent="0.25">
      <c r="A27" s="457" t="s">
        <v>799</v>
      </c>
      <c r="B27" s="447" t="s">
        <v>1537</v>
      </c>
      <c r="C27" s="332" t="s">
        <v>2310</v>
      </c>
      <c r="D27" s="346" t="s">
        <v>864</v>
      </c>
      <c r="E27" s="386">
        <v>120000</v>
      </c>
      <c r="F27" s="386">
        <f t="shared" si="0"/>
        <v>120000</v>
      </c>
      <c r="G27" s="386" t="s">
        <v>802</v>
      </c>
      <c r="H27" s="386" t="s">
        <v>802</v>
      </c>
      <c r="I27" s="346" t="s">
        <v>2868</v>
      </c>
      <c r="J27" s="332" t="s">
        <v>543</v>
      </c>
      <c r="K27" s="332" t="s">
        <v>863</v>
      </c>
      <c r="L27" s="332" t="s">
        <v>802</v>
      </c>
    </row>
    <row r="28" spans="1:12" s="345" customFormat="1" ht="149.25" customHeight="1" x14ac:dyDescent="0.25">
      <c r="A28" s="457" t="s">
        <v>799</v>
      </c>
      <c r="B28" s="447" t="s">
        <v>1538</v>
      </c>
      <c r="C28" s="332" t="s">
        <v>2310</v>
      </c>
      <c r="D28" s="346" t="s">
        <v>2325</v>
      </c>
      <c r="E28" s="386">
        <v>535000</v>
      </c>
      <c r="F28" s="386">
        <f>E28</f>
        <v>535000</v>
      </c>
      <c r="G28" s="386"/>
      <c r="H28" s="386" t="s">
        <v>802</v>
      </c>
      <c r="I28" s="346" t="s">
        <v>2869</v>
      </c>
      <c r="J28" s="332" t="s">
        <v>595</v>
      </c>
      <c r="K28" s="332" t="s">
        <v>1011</v>
      </c>
      <c r="L28" s="332" t="s">
        <v>802</v>
      </c>
    </row>
    <row r="29" spans="1:12" s="345" customFormat="1" ht="408.75" customHeight="1" x14ac:dyDescent="0.25">
      <c r="A29" s="457"/>
      <c r="B29" s="447" t="s">
        <v>1539</v>
      </c>
      <c r="C29" s="332" t="s">
        <v>2310</v>
      </c>
      <c r="D29" s="346" t="s">
        <v>2703</v>
      </c>
      <c r="E29" s="386">
        <v>3000000</v>
      </c>
      <c r="F29" s="386">
        <v>1500000</v>
      </c>
      <c r="G29" s="386">
        <v>1500000</v>
      </c>
      <c r="H29" s="386"/>
      <c r="I29" s="346" t="s">
        <v>2997</v>
      </c>
      <c r="J29" s="332" t="s">
        <v>665</v>
      </c>
      <c r="K29" s="332" t="s">
        <v>2704</v>
      </c>
      <c r="L29" s="332" t="s">
        <v>133</v>
      </c>
    </row>
    <row r="30" spans="1:12" s="345" customFormat="1" ht="192" customHeight="1" x14ac:dyDescent="0.25">
      <c r="A30" s="457" t="s">
        <v>799</v>
      </c>
      <c r="B30" s="447" t="s">
        <v>1540</v>
      </c>
      <c r="C30" s="332" t="s">
        <v>2310</v>
      </c>
      <c r="D30" s="346" t="s">
        <v>2327</v>
      </c>
      <c r="E30" s="386">
        <v>1000000</v>
      </c>
      <c r="F30" s="386">
        <f>E30</f>
        <v>1000000</v>
      </c>
      <c r="G30" s="386"/>
      <c r="H30" s="386" t="s">
        <v>802</v>
      </c>
      <c r="I30" s="346" t="s">
        <v>2870</v>
      </c>
      <c r="J30" s="332" t="s">
        <v>665</v>
      </c>
      <c r="K30" s="332" t="s">
        <v>2329</v>
      </c>
      <c r="L30" s="332" t="s">
        <v>133</v>
      </c>
    </row>
    <row r="31" spans="1:12" s="345" customFormat="1" ht="184.5" customHeight="1" x14ac:dyDescent="0.25">
      <c r="A31" s="457" t="s">
        <v>799</v>
      </c>
      <c r="B31" s="447" t="s">
        <v>1541</v>
      </c>
      <c r="C31" s="332" t="s">
        <v>2310</v>
      </c>
      <c r="D31" s="346" t="s">
        <v>867</v>
      </c>
      <c r="E31" s="386">
        <v>300000</v>
      </c>
      <c r="F31" s="386">
        <v>300000</v>
      </c>
      <c r="G31" s="386" t="s">
        <v>802</v>
      </c>
      <c r="H31" s="386" t="s">
        <v>802</v>
      </c>
      <c r="I31" s="346" t="s">
        <v>2871</v>
      </c>
      <c r="J31" s="332" t="s">
        <v>543</v>
      </c>
      <c r="K31" s="332" t="s">
        <v>869</v>
      </c>
      <c r="L31" s="332" t="s">
        <v>802</v>
      </c>
    </row>
    <row r="32" spans="1:12" s="345" customFormat="1" ht="143.25" customHeight="1" x14ac:dyDescent="0.25">
      <c r="A32" s="457" t="s">
        <v>799</v>
      </c>
      <c r="B32" s="447" t="s">
        <v>1542</v>
      </c>
      <c r="C32" s="332" t="s">
        <v>2310</v>
      </c>
      <c r="D32" s="346" t="s">
        <v>3144</v>
      </c>
      <c r="E32" s="386">
        <v>2400000</v>
      </c>
      <c r="F32" s="386">
        <v>1660240</v>
      </c>
      <c r="G32" s="386">
        <v>739760</v>
      </c>
      <c r="H32" s="386" t="s">
        <v>802</v>
      </c>
      <c r="I32" s="346" t="s">
        <v>3146</v>
      </c>
      <c r="J32" s="332" t="s">
        <v>465</v>
      </c>
      <c r="K32" s="332" t="s">
        <v>3145</v>
      </c>
      <c r="L32" s="332" t="s">
        <v>3260</v>
      </c>
    </row>
    <row r="33" spans="1:12" s="345" customFormat="1" ht="57" customHeight="1" x14ac:dyDescent="0.25">
      <c r="A33" s="457" t="s">
        <v>799</v>
      </c>
      <c r="B33" s="447" t="s">
        <v>1543</v>
      </c>
      <c r="C33" s="332" t="s">
        <v>2310</v>
      </c>
      <c r="D33" s="346" t="s">
        <v>875</v>
      </c>
      <c r="E33" s="386">
        <v>100000</v>
      </c>
      <c r="F33" s="386">
        <f>E33</f>
        <v>100000</v>
      </c>
      <c r="G33" s="386" t="s">
        <v>802</v>
      </c>
      <c r="H33" s="386" t="s">
        <v>802</v>
      </c>
      <c r="I33" s="346" t="s">
        <v>2789</v>
      </c>
      <c r="J33" s="332" t="s">
        <v>1666</v>
      </c>
      <c r="K33" s="332" t="s">
        <v>2318</v>
      </c>
      <c r="L33" s="332" t="s">
        <v>802</v>
      </c>
    </row>
    <row r="34" spans="1:12" s="345" customFormat="1" ht="42" customHeight="1" x14ac:dyDescent="0.25">
      <c r="A34" s="457" t="s">
        <v>799</v>
      </c>
      <c r="B34" s="447" t="s">
        <v>1545</v>
      </c>
      <c r="C34" s="332" t="s">
        <v>2310</v>
      </c>
      <c r="D34" s="346" t="s">
        <v>882</v>
      </c>
      <c r="E34" s="386">
        <v>55064</v>
      </c>
      <c r="F34" s="386">
        <v>55064</v>
      </c>
      <c r="G34" s="386" t="s">
        <v>802</v>
      </c>
      <c r="H34" s="386" t="s">
        <v>802</v>
      </c>
      <c r="I34" s="346" t="s">
        <v>2872</v>
      </c>
      <c r="J34" s="332" t="s">
        <v>543</v>
      </c>
      <c r="K34" s="332" t="s">
        <v>884</v>
      </c>
      <c r="L34" s="332" t="s">
        <v>802</v>
      </c>
    </row>
    <row r="35" spans="1:12" s="345" customFormat="1" ht="104.25" customHeight="1" x14ac:dyDescent="0.25">
      <c r="A35" s="457" t="s">
        <v>799</v>
      </c>
      <c r="B35" s="447" t="s">
        <v>1546</v>
      </c>
      <c r="C35" s="332" t="s">
        <v>2310</v>
      </c>
      <c r="D35" s="346" t="s">
        <v>888</v>
      </c>
      <c r="E35" s="386">
        <v>1500000</v>
      </c>
      <c r="F35" s="386">
        <v>1500000</v>
      </c>
      <c r="G35" s="386" t="s">
        <v>802</v>
      </c>
      <c r="H35" s="386" t="s">
        <v>802</v>
      </c>
      <c r="I35" s="346" t="s">
        <v>2873</v>
      </c>
      <c r="J35" s="332" t="s">
        <v>349</v>
      </c>
      <c r="K35" s="332" t="s">
        <v>890</v>
      </c>
      <c r="L35" s="332" t="s">
        <v>802</v>
      </c>
    </row>
    <row r="36" spans="1:12" s="345" customFormat="1" ht="165" customHeight="1" x14ac:dyDescent="0.25">
      <c r="A36" s="457" t="s">
        <v>799</v>
      </c>
      <c r="B36" s="447" t="s">
        <v>1547</v>
      </c>
      <c r="C36" s="332" t="s">
        <v>2310</v>
      </c>
      <c r="D36" s="346" t="s">
        <v>2756</v>
      </c>
      <c r="E36" s="386">
        <v>2500000</v>
      </c>
      <c r="F36" s="386">
        <v>500000</v>
      </c>
      <c r="G36" s="386">
        <v>2000000</v>
      </c>
      <c r="H36" s="386" t="s">
        <v>802</v>
      </c>
      <c r="I36" s="346" t="s">
        <v>2874</v>
      </c>
      <c r="J36" s="332" t="s">
        <v>543</v>
      </c>
      <c r="K36" s="332" t="s">
        <v>893</v>
      </c>
      <c r="L36" s="332" t="s">
        <v>802</v>
      </c>
    </row>
    <row r="37" spans="1:12" s="345" customFormat="1" ht="102" customHeight="1" x14ac:dyDescent="0.25">
      <c r="A37" s="457" t="s">
        <v>799</v>
      </c>
      <c r="B37" s="447" t="s">
        <v>1548</v>
      </c>
      <c r="C37" s="332" t="s">
        <v>2310</v>
      </c>
      <c r="D37" s="346" t="s">
        <v>877</v>
      </c>
      <c r="E37" s="386">
        <v>125000</v>
      </c>
      <c r="F37" s="386">
        <v>125000</v>
      </c>
      <c r="G37" s="386" t="s">
        <v>802</v>
      </c>
      <c r="H37" s="386" t="s">
        <v>802</v>
      </c>
      <c r="I37" s="346" t="s">
        <v>2875</v>
      </c>
      <c r="J37" s="332" t="s">
        <v>543</v>
      </c>
      <c r="K37" s="332" t="s">
        <v>879</v>
      </c>
      <c r="L37" s="332" t="s">
        <v>802</v>
      </c>
    </row>
    <row r="38" spans="1:12" s="345" customFormat="1" ht="199.5" customHeight="1" x14ac:dyDescent="0.25">
      <c r="A38" s="457" t="s">
        <v>799</v>
      </c>
      <c r="B38" s="447" t="s">
        <v>1550</v>
      </c>
      <c r="C38" s="332" t="s">
        <v>2310</v>
      </c>
      <c r="D38" s="346" t="s">
        <v>2799</v>
      </c>
      <c r="E38" s="386">
        <v>80000</v>
      </c>
      <c r="F38" s="386">
        <v>80000</v>
      </c>
      <c r="G38" s="386" t="s">
        <v>802</v>
      </c>
      <c r="H38" s="386" t="s">
        <v>802</v>
      </c>
      <c r="I38" s="346" t="s">
        <v>2998</v>
      </c>
      <c r="J38" s="332" t="s">
        <v>1544</v>
      </c>
      <c r="K38" s="332" t="s">
        <v>896</v>
      </c>
      <c r="L38" s="332" t="s">
        <v>802</v>
      </c>
    </row>
    <row r="39" spans="1:12" s="345" customFormat="1" ht="84.75" customHeight="1" x14ac:dyDescent="0.25">
      <c r="A39" s="457" t="s">
        <v>799</v>
      </c>
      <c r="B39" s="447" t="s">
        <v>1551</v>
      </c>
      <c r="C39" s="332" t="s">
        <v>2310</v>
      </c>
      <c r="D39" s="346" t="s">
        <v>885</v>
      </c>
      <c r="E39" s="386">
        <v>50000</v>
      </c>
      <c r="F39" s="386">
        <f>E39</f>
        <v>50000</v>
      </c>
      <c r="G39" s="386" t="s">
        <v>802</v>
      </c>
      <c r="H39" s="386" t="s">
        <v>802</v>
      </c>
      <c r="I39" s="346" t="s">
        <v>2876</v>
      </c>
      <c r="J39" s="332" t="s">
        <v>1520</v>
      </c>
      <c r="K39" s="332" t="s">
        <v>887</v>
      </c>
      <c r="L39" s="332" t="s">
        <v>802</v>
      </c>
    </row>
    <row r="40" spans="1:12" s="345" customFormat="1" ht="71.25" customHeight="1" x14ac:dyDescent="0.25">
      <c r="A40" s="457" t="s">
        <v>799</v>
      </c>
      <c r="B40" s="447" t="s">
        <v>1552</v>
      </c>
      <c r="C40" s="332" t="s">
        <v>2310</v>
      </c>
      <c r="D40" s="348" t="s">
        <v>2324</v>
      </c>
      <c r="E40" s="386">
        <v>50000</v>
      </c>
      <c r="F40" s="386">
        <f>E40</f>
        <v>50000</v>
      </c>
      <c r="G40" s="386"/>
      <c r="H40" s="386"/>
      <c r="I40" s="346" t="s">
        <v>2877</v>
      </c>
      <c r="J40" s="332" t="s">
        <v>1524</v>
      </c>
      <c r="K40" s="332" t="s">
        <v>2319</v>
      </c>
      <c r="L40" s="332" t="s">
        <v>133</v>
      </c>
    </row>
    <row r="41" spans="1:12" s="345" customFormat="1" ht="138" customHeight="1" x14ac:dyDescent="0.25">
      <c r="A41" s="457" t="s">
        <v>799</v>
      </c>
      <c r="B41" s="447" t="s">
        <v>1553</v>
      </c>
      <c r="C41" s="332" t="s">
        <v>2310</v>
      </c>
      <c r="D41" s="346" t="s">
        <v>2326</v>
      </c>
      <c r="E41" s="386">
        <v>320000</v>
      </c>
      <c r="F41" s="386">
        <f>E41</f>
        <v>320000</v>
      </c>
      <c r="G41" s="386"/>
      <c r="H41" s="386" t="s">
        <v>802</v>
      </c>
      <c r="I41" s="346" t="s">
        <v>2878</v>
      </c>
      <c r="J41" s="332" t="s">
        <v>595</v>
      </c>
      <c r="K41" s="332" t="s">
        <v>2328</v>
      </c>
      <c r="L41" s="332"/>
    </row>
    <row r="42" spans="1:12" s="345" customFormat="1" ht="42.75" customHeight="1" x14ac:dyDescent="0.25">
      <c r="A42" s="457" t="s">
        <v>799</v>
      </c>
      <c r="B42" s="447" t="s">
        <v>1554</v>
      </c>
      <c r="C42" s="332" t="s">
        <v>2310</v>
      </c>
      <c r="D42" s="346" t="s">
        <v>2334</v>
      </c>
      <c r="E42" s="386">
        <v>700000</v>
      </c>
      <c r="F42" s="386">
        <f>E42</f>
        <v>700000</v>
      </c>
      <c r="G42" s="387" t="s">
        <v>802</v>
      </c>
      <c r="H42" s="387" t="s">
        <v>802</v>
      </c>
      <c r="I42" s="346" t="s">
        <v>2335</v>
      </c>
      <c r="J42" s="332" t="s">
        <v>349</v>
      </c>
      <c r="K42" s="332" t="s">
        <v>2333</v>
      </c>
      <c r="L42" s="332" t="s">
        <v>802</v>
      </c>
    </row>
    <row r="43" spans="1:12" s="345" customFormat="1" ht="193.5" customHeight="1" x14ac:dyDescent="0.25">
      <c r="A43" s="457" t="s">
        <v>799</v>
      </c>
      <c r="B43" s="447" t="s">
        <v>1556</v>
      </c>
      <c r="C43" s="332" t="s">
        <v>30</v>
      </c>
      <c r="D43" s="346" t="s">
        <v>2338</v>
      </c>
      <c r="E43" s="386"/>
      <c r="F43" s="386"/>
      <c r="G43" s="386" t="s">
        <v>802</v>
      </c>
      <c r="H43" s="386" t="s">
        <v>802</v>
      </c>
      <c r="I43" s="346" t="s">
        <v>2879</v>
      </c>
      <c r="J43" s="332" t="s">
        <v>595</v>
      </c>
      <c r="K43" s="332" t="s">
        <v>113</v>
      </c>
      <c r="L43" s="332" t="s">
        <v>802</v>
      </c>
    </row>
    <row r="44" spans="1:12" s="345" customFormat="1" ht="111.75" customHeight="1" x14ac:dyDescent="0.25">
      <c r="A44" s="458" t="s">
        <v>799</v>
      </c>
      <c r="B44" s="447" t="s">
        <v>1557</v>
      </c>
      <c r="C44" s="332" t="s">
        <v>30</v>
      </c>
      <c r="D44" s="346" t="s">
        <v>1559</v>
      </c>
      <c r="E44" s="386"/>
      <c r="F44" s="386"/>
      <c r="G44" s="386"/>
      <c r="H44" s="386"/>
      <c r="I44" s="346" t="s">
        <v>1560</v>
      </c>
      <c r="J44" s="332" t="s">
        <v>595</v>
      </c>
      <c r="K44" s="332" t="s">
        <v>113</v>
      </c>
      <c r="L44" s="332"/>
    </row>
    <row r="45" spans="1:12" s="345" customFormat="1" ht="111.75" customHeight="1" x14ac:dyDescent="0.25">
      <c r="A45" s="457"/>
      <c r="B45" s="447" t="s">
        <v>2702</v>
      </c>
      <c r="C45" s="332" t="s">
        <v>30</v>
      </c>
      <c r="D45" s="346" t="s">
        <v>1037</v>
      </c>
      <c r="E45" s="386"/>
      <c r="F45" s="387" t="s">
        <v>802</v>
      </c>
      <c r="G45" s="387" t="s">
        <v>802</v>
      </c>
      <c r="H45" s="387" t="s">
        <v>802</v>
      </c>
      <c r="I45" s="346" t="s">
        <v>1558</v>
      </c>
      <c r="J45" s="332" t="s">
        <v>595</v>
      </c>
      <c r="K45" s="332" t="s">
        <v>113</v>
      </c>
      <c r="L45" s="332" t="s">
        <v>802</v>
      </c>
    </row>
    <row r="46" spans="1:12" s="345" customFormat="1" ht="231" customHeight="1" x14ac:dyDescent="0.25">
      <c r="A46" s="457"/>
      <c r="B46" s="447" t="s">
        <v>2954</v>
      </c>
      <c r="C46" s="332" t="s">
        <v>2310</v>
      </c>
      <c r="D46" s="347" t="s">
        <v>2966</v>
      </c>
      <c r="E46" s="386">
        <v>900000</v>
      </c>
      <c r="F46" s="386">
        <v>900000</v>
      </c>
      <c r="G46" s="387" t="s">
        <v>802</v>
      </c>
      <c r="H46" s="387" t="s">
        <v>802</v>
      </c>
      <c r="I46" s="346" t="s">
        <v>2967</v>
      </c>
      <c r="J46" s="332" t="s">
        <v>607</v>
      </c>
      <c r="K46" s="332" t="s">
        <v>2968</v>
      </c>
      <c r="L46" s="332" t="s">
        <v>3023</v>
      </c>
    </row>
    <row r="47" spans="1:12" s="345" customFormat="1" ht="70.900000000000006" customHeight="1" x14ac:dyDescent="0.25">
      <c r="A47" s="457"/>
      <c r="B47" s="485" t="s">
        <v>3066</v>
      </c>
      <c r="C47" s="486" t="s">
        <v>2310</v>
      </c>
      <c r="D47" s="487" t="s">
        <v>3067</v>
      </c>
      <c r="E47" s="488">
        <v>422774</v>
      </c>
      <c r="F47" s="488">
        <v>422774</v>
      </c>
      <c r="G47" s="488"/>
      <c r="H47" s="488"/>
      <c r="I47" s="487" t="s">
        <v>3068</v>
      </c>
      <c r="J47" s="408" t="s">
        <v>1622</v>
      </c>
      <c r="K47" s="486" t="s">
        <v>1791</v>
      </c>
      <c r="L47" s="486" t="s">
        <v>3007</v>
      </c>
    </row>
    <row r="48" spans="1:12" s="345" customFormat="1" ht="70.900000000000006" customHeight="1" x14ac:dyDescent="0.25">
      <c r="A48" s="457"/>
      <c r="B48" s="447" t="s">
        <v>3124</v>
      </c>
      <c r="C48" s="332" t="s">
        <v>2310</v>
      </c>
      <c r="D48" s="346" t="s">
        <v>3125</v>
      </c>
      <c r="E48" s="400">
        <v>700000</v>
      </c>
      <c r="F48" s="400">
        <v>700000</v>
      </c>
      <c r="G48" s="400"/>
      <c r="H48" s="400"/>
      <c r="I48" s="441" t="s">
        <v>3126</v>
      </c>
      <c r="J48" s="359" t="s">
        <v>3123</v>
      </c>
      <c r="K48" s="332" t="s">
        <v>44</v>
      </c>
      <c r="L48" s="332" t="s">
        <v>3007</v>
      </c>
    </row>
    <row r="49" spans="1:12" s="345" customFormat="1" ht="69" customHeight="1" x14ac:dyDescent="0.25">
      <c r="A49" s="457" t="s">
        <v>799</v>
      </c>
      <c r="B49" s="447" t="s">
        <v>3127</v>
      </c>
      <c r="C49" s="332" t="s">
        <v>2310</v>
      </c>
      <c r="D49" s="346" t="s">
        <v>3128</v>
      </c>
      <c r="E49" s="400">
        <v>100000</v>
      </c>
      <c r="F49" s="400">
        <v>100000</v>
      </c>
      <c r="G49" s="400"/>
      <c r="H49" s="400"/>
      <c r="I49" s="346" t="s">
        <v>3129</v>
      </c>
      <c r="J49" s="359" t="s">
        <v>3123</v>
      </c>
      <c r="K49" s="332" t="s">
        <v>44</v>
      </c>
      <c r="L49" s="332" t="s">
        <v>3012</v>
      </c>
    </row>
    <row r="50" spans="1:12" s="345" customFormat="1" ht="69" customHeight="1" x14ac:dyDescent="0.25">
      <c r="A50" s="457" t="s">
        <v>799</v>
      </c>
      <c r="B50" s="447" t="s">
        <v>3134</v>
      </c>
      <c r="C50" s="332" t="s">
        <v>2310</v>
      </c>
      <c r="D50" s="346" t="s">
        <v>3135</v>
      </c>
      <c r="E50" s="400">
        <v>500000</v>
      </c>
      <c r="F50" s="400">
        <v>500000</v>
      </c>
      <c r="G50" s="400"/>
      <c r="H50" s="400"/>
      <c r="I50" s="346" t="s">
        <v>3236</v>
      </c>
      <c r="J50" s="359" t="s">
        <v>3123</v>
      </c>
      <c r="K50" s="332" t="s">
        <v>44</v>
      </c>
      <c r="L50" s="332" t="s">
        <v>3007</v>
      </c>
    </row>
    <row r="51" spans="1:12" s="345" customFormat="1" ht="69" customHeight="1" x14ac:dyDescent="0.25">
      <c r="A51" s="457" t="s">
        <v>799</v>
      </c>
      <c r="B51" s="447" t="s">
        <v>3136</v>
      </c>
      <c r="C51" s="332" t="s">
        <v>2310</v>
      </c>
      <c r="D51" s="346" t="s">
        <v>3138</v>
      </c>
      <c r="E51" s="400">
        <v>400000</v>
      </c>
      <c r="F51" s="400">
        <v>400000</v>
      </c>
      <c r="G51" s="400"/>
      <c r="H51" s="400"/>
      <c r="I51" s="346" t="s">
        <v>3137</v>
      </c>
      <c r="J51" s="359" t="s">
        <v>3123</v>
      </c>
      <c r="K51" s="332" t="s">
        <v>44</v>
      </c>
      <c r="L51" s="332" t="s">
        <v>3007</v>
      </c>
    </row>
    <row r="52" spans="1:12" s="345" customFormat="1" ht="69" customHeight="1" x14ac:dyDescent="0.25">
      <c r="A52" s="459"/>
      <c r="B52" s="447" t="s">
        <v>3147</v>
      </c>
      <c r="C52" s="332" t="s">
        <v>2310</v>
      </c>
      <c r="D52" s="346" t="s">
        <v>3169</v>
      </c>
      <c r="E52" s="498" t="s">
        <v>3290</v>
      </c>
      <c r="F52" s="498" t="s">
        <v>3291</v>
      </c>
      <c r="G52" s="400"/>
      <c r="H52" s="400"/>
      <c r="I52" s="346" t="s">
        <v>3292</v>
      </c>
      <c r="J52" s="359" t="s">
        <v>568</v>
      </c>
      <c r="K52" s="332" t="s">
        <v>3156</v>
      </c>
      <c r="L52" s="332" t="s">
        <v>3007</v>
      </c>
    </row>
    <row r="53" spans="1:12" s="345" customFormat="1" ht="84.75" customHeight="1" x14ac:dyDescent="0.25">
      <c r="A53" s="459"/>
      <c r="B53" s="447" t="s">
        <v>3283</v>
      </c>
      <c r="C53" s="332" t="s">
        <v>2310</v>
      </c>
      <c r="D53" s="346" t="s">
        <v>3284</v>
      </c>
      <c r="E53" s="386">
        <v>220000</v>
      </c>
      <c r="F53" s="386">
        <f>E53</f>
        <v>220000</v>
      </c>
      <c r="G53" s="386"/>
      <c r="H53" s="386" t="s">
        <v>802</v>
      </c>
      <c r="I53" s="346" t="s">
        <v>3285</v>
      </c>
      <c r="J53" s="332" t="s">
        <v>568</v>
      </c>
      <c r="K53" s="332" t="s">
        <v>2321</v>
      </c>
      <c r="L53" s="332" t="s">
        <v>3007</v>
      </c>
    </row>
    <row r="54" spans="1:12" s="345" customFormat="1" ht="84.75" customHeight="1" x14ac:dyDescent="0.25">
      <c r="A54" s="459"/>
      <c r="B54" s="359" t="s">
        <v>3349</v>
      </c>
      <c r="C54" s="332" t="s">
        <v>2310</v>
      </c>
      <c r="D54" s="347" t="s">
        <v>3347</v>
      </c>
      <c r="E54" s="332">
        <v>274109.21999999997</v>
      </c>
      <c r="F54" s="332">
        <v>27410.93</v>
      </c>
      <c r="G54" s="346"/>
      <c r="H54" s="332">
        <v>246698.29</v>
      </c>
      <c r="I54" s="347" t="s">
        <v>3348</v>
      </c>
      <c r="J54" s="332">
        <v>2025</v>
      </c>
      <c r="K54" s="332" t="s">
        <v>44</v>
      </c>
      <c r="L54" s="332" t="s">
        <v>3345</v>
      </c>
    </row>
    <row r="55" spans="1:12" s="345" customFormat="1" ht="84.75" customHeight="1" thickBot="1" x14ac:dyDescent="0.3">
      <c r="A55" s="459"/>
      <c r="B55" s="359" t="s">
        <v>3376</v>
      </c>
      <c r="C55" s="332" t="s">
        <v>2310</v>
      </c>
      <c r="D55" s="347" t="s">
        <v>3377</v>
      </c>
      <c r="E55" s="332">
        <v>320000</v>
      </c>
      <c r="F55" s="332">
        <v>48000</v>
      </c>
      <c r="G55" s="346"/>
      <c r="H55" s="332">
        <v>272000</v>
      </c>
      <c r="I55" s="347" t="s">
        <v>3388</v>
      </c>
      <c r="J55" s="332" t="s">
        <v>1544</v>
      </c>
      <c r="K55" s="332" t="s">
        <v>44</v>
      </c>
      <c r="L55" s="332" t="s">
        <v>3007</v>
      </c>
    </row>
    <row r="56" spans="1:12" s="345" customFormat="1" ht="84.75" customHeight="1" thickBot="1" x14ac:dyDescent="0.3">
      <c r="A56" s="459"/>
      <c r="B56" s="359" t="s">
        <v>3409</v>
      </c>
      <c r="C56" s="332" t="s">
        <v>2310</v>
      </c>
      <c r="D56" s="529" t="s">
        <v>3410</v>
      </c>
      <c r="E56" s="332">
        <v>500000</v>
      </c>
      <c r="F56" s="332">
        <v>50000</v>
      </c>
      <c r="G56" s="346"/>
      <c r="H56" s="332">
        <v>450000</v>
      </c>
      <c r="I56" s="529" t="s">
        <v>3411</v>
      </c>
      <c r="J56" s="340" t="s">
        <v>3354</v>
      </c>
      <c r="K56" s="332" t="s">
        <v>44</v>
      </c>
      <c r="L56" s="332" t="s">
        <v>3007</v>
      </c>
    </row>
    <row r="57" spans="1:12" s="329" customFormat="1" x14ac:dyDescent="0.25">
      <c r="A57" s="459"/>
      <c r="B57" s="455" t="s">
        <v>1561</v>
      </c>
      <c r="C57" s="455"/>
      <c r="D57" s="455"/>
      <c r="E57" s="455"/>
      <c r="F57" s="455"/>
      <c r="G57" s="455"/>
      <c r="H57" s="455"/>
      <c r="I57" s="455"/>
      <c r="J57" s="455"/>
      <c r="K57" s="455"/>
      <c r="L57" s="455"/>
    </row>
    <row r="58" spans="1:12" s="329" customFormat="1" ht="26.25" customHeight="1" x14ac:dyDescent="0.25">
      <c r="A58" s="457" t="s">
        <v>799</v>
      </c>
      <c r="B58" s="447" t="s">
        <v>1562</v>
      </c>
      <c r="C58" s="332" t="s">
        <v>2310</v>
      </c>
      <c r="D58" s="348" t="s">
        <v>2341</v>
      </c>
      <c r="E58" s="386">
        <v>5000000</v>
      </c>
      <c r="F58" s="386">
        <v>5000000</v>
      </c>
      <c r="G58" s="386" t="s">
        <v>802</v>
      </c>
      <c r="H58" s="386" t="s">
        <v>802</v>
      </c>
      <c r="I58" s="346" t="s">
        <v>2342</v>
      </c>
      <c r="J58" s="332" t="s">
        <v>595</v>
      </c>
      <c r="K58" s="332" t="s">
        <v>44</v>
      </c>
      <c r="L58" s="332" t="s">
        <v>2697</v>
      </c>
    </row>
    <row r="59" spans="1:12" s="329" customFormat="1" ht="78" customHeight="1" x14ac:dyDescent="0.25">
      <c r="A59" s="457" t="s">
        <v>799</v>
      </c>
      <c r="B59" s="447" t="s">
        <v>1563</v>
      </c>
      <c r="C59" s="332" t="s">
        <v>2310</v>
      </c>
      <c r="D59" s="348" t="s">
        <v>2790</v>
      </c>
      <c r="E59" s="386">
        <v>50444</v>
      </c>
      <c r="F59" s="386">
        <v>50444</v>
      </c>
      <c r="G59" s="386" t="s">
        <v>802</v>
      </c>
      <c r="H59" s="386" t="s">
        <v>802</v>
      </c>
      <c r="I59" s="346" t="s">
        <v>1566</v>
      </c>
      <c r="J59" s="332" t="s">
        <v>1520</v>
      </c>
      <c r="K59" s="332" t="s">
        <v>1045</v>
      </c>
      <c r="L59" s="332" t="s">
        <v>802</v>
      </c>
    </row>
    <row r="60" spans="1:12" s="329" customFormat="1" ht="183.75" customHeight="1" x14ac:dyDescent="0.25">
      <c r="A60" s="457" t="s">
        <v>799</v>
      </c>
      <c r="B60" s="447" t="s">
        <v>1565</v>
      </c>
      <c r="C60" s="332" t="s">
        <v>2310</v>
      </c>
      <c r="D60" s="346" t="s">
        <v>2791</v>
      </c>
      <c r="E60" s="386">
        <v>62931.68</v>
      </c>
      <c r="F60" s="386">
        <v>62931.68</v>
      </c>
      <c r="G60" s="386" t="s">
        <v>802</v>
      </c>
      <c r="H60" s="386" t="s">
        <v>802</v>
      </c>
      <c r="I60" s="346" t="s">
        <v>2880</v>
      </c>
      <c r="J60" s="332" t="s">
        <v>1520</v>
      </c>
      <c r="K60" s="332" t="s">
        <v>261</v>
      </c>
      <c r="L60" s="332" t="s">
        <v>2697</v>
      </c>
    </row>
    <row r="61" spans="1:12" s="329" customFormat="1" ht="93" customHeight="1" x14ac:dyDescent="0.25">
      <c r="A61" s="457" t="s">
        <v>799</v>
      </c>
      <c r="B61" s="447" t="s">
        <v>1567</v>
      </c>
      <c r="C61" s="332" t="s">
        <v>2310</v>
      </c>
      <c r="D61" s="346" t="s">
        <v>1049</v>
      </c>
      <c r="E61" s="386">
        <v>54636.55</v>
      </c>
      <c r="F61" s="386">
        <v>54636.55</v>
      </c>
      <c r="G61" s="386" t="s">
        <v>802</v>
      </c>
      <c r="H61" s="386" t="s">
        <v>802</v>
      </c>
      <c r="I61" s="346" t="s">
        <v>2881</v>
      </c>
      <c r="J61" s="332" t="s">
        <v>1544</v>
      </c>
      <c r="K61" s="332" t="s">
        <v>261</v>
      </c>
      <c r="L61" s="332"/>
    </row>
    <row r="62" spans="1:12" s="329" customFormat="1" ht="78" customHeight="1" x14ac:dyDescent="0.25">
      <c r="A62" s="457" t="s">
        <v>799</v>
      </c>
      <c r="B62" s="447" t="s">
        <v>1568</v>
      </c>
      <c r="C62" s="332" t="s">
        <v>2310</v>
      </c>
      <c r="D62" s="346" t="s">
        <v>1570</v>
      </c>
      <c r="E62" s="386">
        <v>420000</v>
      </c>
      <c r="F62" s="386">
        <f>E62</f>
        <v>420000</v>
      </c>
      <c r="G62" s="386"/>
      <c r="H62" s="386" t="s">
        <v>802</v>
      </c>
      <c r="I62" s="346" t="s">
        <v>2882</v>
      </c>
      <c r="J62" s="332" t="s">
        <v>469</v>
      </c>
      <c r="K62" s="332" t="s">
        <v>1009</v>
      </c>
      <c r="L62" s="332" t="s">
        <v>802</v>
      </c>
    </row>
    <row r="63" spans="1:12" s="345" customFormat="1" ht="63" customHeight="1" x14ac:dyDescent="0.25">
      <c r="A63" s="457" t="s">
        <v>799</v>
      </c>
      <c r="B63" s="447" t="s">
        <v>1569</v>
      </c>
      <c r="C63" s="332" t="s">
        <v>2310</v>
      </c>
      <c r="D63" s="348" t="s">
        <v>1577</v>
      </c>
      <c r="E63" s="386">
        <v>400000</v>
      </c>
      <c r="F63" s="386">
        <f>E63</f>
        <v>400000</v>
      </c>
      <c r="G63" s="386"/>
      <c r="H63" s="386" t="s">
        <v>802</v>
      </c>
      <c r="I63" s="346" t="s">
        <v>2883</v>
      </c>
      <c r="J63" s="332" t="s">
        <v>1520</v>
      </c>
      <c r="K63" s="332" t="s">
        <v>1572</v>
      </c>
      <c r="L63" s="332" t="s">
        <v>802</v>
      </c>
    </row>
    <row r="64" spans="1:12" s="328" customFormat="1" ht="63" x14ac:dyDescent="0.25">
      <c r="A64" s="460" t="s">
        <v>1792</v>
      </c>
      <c r="B64" s="447" t="s">
        <v>1571</v>
      </c>
      <c r="C64" s="332" t="s">
        <v>2310</v>
      </c>
      <c r="D64" s="347" t="s">
        <v>1793</v>
      </c>
      <c r="E64" s="395">
        <v>286469</v>
      </c>
      <c r="F64" s="395">
        <f>E64</f>
        <v>286469</v>
      </c>
      <c r="G64" s="395"/>
      <c r="H64" s="395"/>
      <c r="I64" s="347" t="s">
        <v>1794</v>
      </c>
      <c r="J64" s="359" t="s">
        <v>1622</v>
      </c>
      <c r="K64" s="359" t="s">
        <v>158</v>
      </c>
      <c r="L64" s="332"/>
    </row>
    <row r="65" spans="1:12" s="329" customFormat="1" ht="98.25" customHeight="1" x14ac:dyDescent="0.25">
      <c r="A65" s="457" t="s">
        <v>2177</v>
      </c>
      <c r="B65" s="447" t="s">
        <v>1573</v>
      </c>
      <c r="C65" s="332" t="s">
        <v>2310</v>
      </c>
      <c r="D65" s="346" t="s">
        <v>2349</v>
      </c>
      <c r="E65" s="386">
        <v>100000</v>
      </c>
      <c r="F65" s="386">
        <f>E65</f>
        <v>100000</v>
      </c>
      <c r="G65" s="386"/>
      <c r="H65" s="386" t="s">
        <v>802</v>
      </c>
      <c r="I65" s="346" t="s">
        <v>2884</v>
      </c>
      <c r="J65" s="332" t="s">
        <v>595</v>
      </c>
      <c r="K65" s="332" t="s">
        <v>113</v>
      </c>
      <c r="L65" s="332" t="s">
        <v>802</v>
      </c>
    </row>
    <row r="66" spans="1:12" s="329" customFormat="1" ht="139.5" customHeight="1" x14ac:dyDescent="0.25">
      <c r="A66" s="457" t="s">
        <v>799</v>
      </c>
      <c r="B66" s="447" t="s">
        <v>1574</v>
      </c>
      <c r="C66" s="332" t="s">
        <v>2310</v>
      </c>
      <c r="D66" s="346" t="s">
        <v>2350</v>
      </c>
      <c r="E66" s="386">
        <v>1500000</v>
      </c>
      <c r="F66" s="386">
        <f>E66</f>
        <v>1500000</v>
      </c>
      <c r="G66" s="386"/>
      <c r="H66" s="386" t="s">
        <v>802</v>
      </c>
      <c r="I66" s="346" t="s">
        <v>1575</v>
      </c>
      <c r="J66" s="332" t="s">
        <v>595</v>
      </c>
      <c r="K66" s="332" t="s">
        <v>113</v>
      </c>
      <c r="L66" s="332" t="s">
        <v>802</v>
      </c>
    </row>
    <row r="67" spans="1:12" s="329" customFormat="1" ht="47.25" x14ac:dyDescent="0.25">
      <c r="A67" s="457" t="s">
        <v>799</v>
      </c>
      <c r="B67" s="447" t="s">
        <v>1576</v>
      </c>
      <c r="C67" s="332" t="s">
        <v>30</v>
      </c>
      <c r="D67" s="346" t="s">
        <v>2351</v>
      </c>
      <c r="E67" s="386" t="s">
        <v>802</v>
      </c>
      <c r="F67" s="387" t="s">
        <v>802</v>
      </c>
      <c r="G67" s="387" t="s">
        <v>802</v>
      </c>
      <c r="H67" s="387" t="s">
        <v>802</v>
      </c>
      <c r="I67" s="346" t="s">
        <v>595</v>
      </c>
      <c r="J67" s="332" t="s">
        <v>595</v>
      </c>
      <c r="K67" s="332" t="s">
        <v>113</v>
      </c>
      <c r="L67" s="332" t="s">
        <v>802</v>
      </c>
    </row>
    <row r="68" spans="1:12" s="329" customFormat="1" ht="31.5" x14ac:dyDescent="0.25">
      <c r="A68" s="457"/>
      <c r="B68" s="447" t="s">
        <v>2361</v>
      </c>
      <c r="C68" s="332" t="s">
        <v>30</v>
      </c>
      <c r="D68" s="346" t="s">
        <v>1041</v>
      </c>
      <c r="E68" s="386" t="s">
        <v>802</v>
      </c>
      <c r="F68" s="386" t="s">
        <v>802</v>
      </c>
      <c r="G68" s="386" t="s">
        <v>802</v>
      </c>
      <c r="H68" s="386" t="s">
        <v>802</v>
      </c>
      <c r="I68" s="346" t="s">
        <v>1564</v>
      </c>
      <c r="J68" s="332" t="s">
        <v>595</v>
      </c>
      <c r="K68" s="332" t="s">
        <v>113</v>
      </c>
      <c r="L68" s="332" t="s">
        <v>802</v>
      </c>
    </row>
    <row r="69" spans="1:12" s="461" customFormat="1" x14ac:dyDescent="0.3">
      <c r="A69" s="457"/>
      <c r="B69" s="455" t="s">
        <v>1578</v>
      </c>
      <c r="C69" s="455"/>
      <c r="D69" s="455"/>
      <c r="E69" s="455"/>
      <c r="F69" s="455"/>
      <c r="G69" s="455"/>
      <c r="H69" s="455"/>
      <c r="I69" s="455"/>
      <c r="J69" s="455"/>
      <c r="K69" s="455"/>
      <c r="L69" s="455"/>
    </row>
    <row r="70" spans="1:12" s="329" customFormat="1" ht="47.25" x14ac:dyDescent="0.25">
      <c r="A70" s="457" t="s">
        <v>799</v>
      </c>
      <c r="B70" s="447" t="s">
        <v>1579</v>
      </c>
      <c r="C70" s="332" t="s">
        <v>30</v>
      </c>
      <c r="D70" s="346" t="s">
        <v>1580</v>
      </c>
      <c r="E70" s="386"/>
      <c r="F70" s="386"/>
      <c r="G70" s="386" t="s">
        <v>802</v>
      </c>
      <c r="H70" s="386" t="s">
        <v>802</v>
      </c>
      <c r="I70" s="346" t="s">
        <v>1581</v>
      </c>
      <c r="J70" s="332" t="s">
        <v>595</v>
      </c>
      <c r="K70" s="332" t="s">
        <v>1077</v>
      </c>
      <c r="L70" s="332" t="s">
        <v>2344</v>
      </c>
    </row>
    <row r="71" spans="1:12" s="329" customFormat="1" ht="31.5" x14ac:dyDescent="0.25">
      <c r="A71" s="457" t="s">
        <v>799</v>
      </c>
      <c r="B71" s="447" t="s">
        <v>1582</v>
      </c>
      <c r="C71" s="332" t="s">
        <v>30</v>
      </c>
      <c r="D71" s="346" t="s">
        <v>2343</v>
      </c>
      <c r="E71" s="386"/>
      <c r="F71" s="386" t="s">
        <v>802</v>
      </c>
      <c r="G71" s="386" t="s">
        <v>802</v>
      </c>
      <c r="H71" s="386" t="s">
        <v>802</v>
      </c>
      <c r="I71" s="346" t="s">
        <v>1583</v>
      </c>
      <c r="J71" s="332" t="s">
        <v>1584</v>
      </c>
      <c r="K71" s="332" t="s">
        <v>113</v>
      </c>
      <c r="L71" s="332" t="s">
        <v>802</v>
      </c>
    </row>
    <row r="72" spans="1:12" s="329" customFormat="1" x14ac:dyDescent="0.25">
      <c r="A72" s="457"/>
      <c r="B72" s="7" t="s">
        <v>1585</v>
      </c>
      <c r="C72" s="7"/>
      <c r="D72" s="7"/>
      <c r="E72" s="7"/>
      <c r="F72" s="7"/>
      <c r="G72" s="7"/>
      <c r="H72" s="7"/>
      <c r="I72" s="7"/>
      <c r="J72" s="7"/>
      <c r="K72" s="7"/>
      <c r="L72" s="7"/>
    </row>
    <row r="73" spans="1:12" s="329" customFormat="1" ht="27" customHeight="1" x14ac:dyDescent="0.25">
      <c r="A73" s="457" t="s">
        <v>799</v>
      </c>
      <c r="B73" s="447" t="s">
        <v>1586</v>
      </c>
      <c r="C73" s="332" t="s">
        <v>30</v>
      </c>
      <c r="D73" s="346" t="s">
        <v>1091</v>
      </c>
      <c r="E73" s="462"/>
      <c r="F73" s="386" t="s">
        <v>802</v>
      </c>
      <c r="G73" s="386" t="s">
        <v>802</v>
      </c>
      <c r="H73" s="386" t="s">
        <v>802</v>
      </c>
      <c r="I73" s="346" t="s">
        <v>1590</v>
      </c>
      <c r="J73" s="332" t="s">
        <v>595</v>
      </c>
      <c r="K73" s="332" t="s">
        <v>113</v>
      </c>
      <c r="L73" s="332"/>
    </row>
    <row r="74" spans="1:12" s="329" customFormat="1" ht="58.5" customHeight="1" x14ac:dyDescent="0.25">
      <c r="A74" s="457" t="s">
        <v>799</v>
      </c>
      <c r="B74" s="447" t="s">
        <v>1589</v>
      </c>
      <c r="C74" s="332" t="s">
        <v>30</v>
      </c>
      <c r="D74" s="346" t="s">
        <v>1587</v>
      </c>
      <c r="E74" s="386"/>
      <c r="F74" s="386" t="s">
        <v>802</v>
      </c>
      <c r="G74" s="386" t="s">
        <v>802</v>
      </c>
      <c r="H74" s="386" t="s">
        <v>802</v>
      </c>
      <c r="I74" s="346" t="s">
        <v>1588</v>
      </c>
      <c r="J74" s="332" t="s">
        <v>595</v>
      </c>
      <c r="K74" s="332" t="s">
        <v>113</v>
      </c>
      <c r="L74" s="332" t="s">
        <v>802</v>
      </c>
    </row>
    <row r="75" spans="1:12" s="329" customFormat="1" ht="128.25" customHeight="1" x14ac:dyDescent="0.25">
      <c r="A75" s="457" t="s">
        <v>799</v>
      </c>
      <c r="B75" s="447" t="s">
        <v>1591</v>
      </c>
      <c r="C75" s="332" t="s">
        <v>30</v>
      </c>
      <c r="D75" s="346" t="s">
        <v>1101</v>
      </c>
      <c r="E75" s="386"/>
      <c r="F75" s="386" t="s">
        <v>802</v>
      </c>
      <c r="G75" s="386" t="s">
        <v>802</v>
      </c>
      <c r="H75" s="386" t="s">
        <v>802</v>
      </c>
      <c r="I75" s="346" t="s">
        <v>2345</v>
      </c>
      <c r="J75" s="332" t="s">
        <v>595</v>
      </c>
      <c r="K75" s="332" t="s">
        <v>113</v>
      </c>
      <c r="L75" s="332"/>
    </row>
    <row r="76" spans="1:12" s="329" customFormat="1" ht="126" x14ac:dyDescent="0.25">
      <c r="A76" s="457" t="s">
        <v>799</v>
      </c>
      <c r="B76" s="447" t="s">
        <v>1592</v>
      </c>
      <c r="C76" s="332" t="s">
        <v>30</v>
      </c>
      <c r="D76" s="346" t="s">
        <v>1593</v>
      </c>
      <c r="E76" s="386"/>
      <c r="F76" s="386" t="s">
        <v>802</v>
      </c>
      <c r="G76" s="386" t="s">
        <v>802</v>
      </c>
      <c r="H76" s="386" t="s">
        <v>802</v>
      </c>
      <c r="I76" s="346" t="s">
        <v>2346</v>
      </c>
      <c r="J76" s="332" t="s">
        <v>595</v>
      </c>
      <c r="K76" s="332" t="s">
        <v>113</v>
      </c>
      <c r="L76" s="332" t="s">
        <v>802</v>
      </c>
    </row>
    <row r="77" spans="1:12" s="329" customFormat="1" x14ac:dyDescent="0.25">
      <c r="A77" s="457"/>
      <c r="B77" s="455" t="s">
        <v>1594</v>
      </c>
      <c r="C77" s="455"/>
      <c r="D77" s="455"/>
      <c r="E77" s="455"/>
      <c r="F77" s="455"/>
      <c r="G77" s="455"/>
      <c r="H77" s="455"/>
      <c r="I77" s="455"/>
      <c r="J77" s="455"/>
      <c r="K77" s="455"/>
      <c r="L77" s="455"/>
    </row>
    <row r="78" spans="1:12" s="329" customFormat="1" ht="31.5" x14ac:dyDescent="0.25">
      <c r="A78" s="457" t="s">
        <v>799</v>
      </c>
      <c r="B78" s="447" t="s">
        <v>1595</v>
      </c>
      <c r="C78" s="332" t="s">
        <v>2310</v>
      </c>
      <c r="D78" s="346" t="s">
        <v>573</v>
      </c>
      <c r="E78" s="386">
        <v>50000</v>
      </c>
      <c r="F78" s="386">
        <v>50000</v>
      </c>
      <c r="G78" s="386" t="s">
        <v>802</v>
      </c>
      <c r="H78" s="386" t="s">
        <v>802</v>
      </c>
      <c r="I78" s="346" t="s">
        <v>1596</v>
      </c>
      <c r="J78" s="332" t="s">
        <v>1520</v>
      </c>
      <c r="K78" s="332" t="s">
        <v>113</v>
      </c>
      <c r="L78" s="332" t="s">
        <v>802</v>
      </c>
    </row>
    <row r="79" spans="1:12" s="329" customFormat="1" ht="39" customHeight="1" x14ac:dyDescent="0.25">
      <c r="A79" s="457" t="s">
        <v>799</v>
      </c>
      <c r="B79" s="447" t="s">
        <v>1597</v>
      </c>
      <c r="C79" s="332" t="s">
        <v>30</v>
      </c>
      <c r="D79" s="346" t="s">
        <v>2339</v>
      </c>
      <c r="E79" s="386"/>
      <c r="F79" s="386" t="s">
        <v>802</v>
      </c>
      <c r="G79" s="386" t="s">
        <v>802</v>
      </c>
      <c r="H79" s="386" t="s">
        <v>802</v>
      </c>
      <c r="I79" s="346" t="s">
        <v>2340</v>
      </c>
      <c r="J79" s="332" t="s">
        <v>595</v>
      </c>
      <c r="K79" s="332" t="s">
        <v>113</v>
      </c>
      <c r="L79" s="332" t="s">
        <v>802</v>
      </c>
    </row>
    <row r="80" spans="1:12" x14ac:dyDescent="0.3">
      <c r="A80" s="450" t="s">
        <v>2197</v>
      </c>
      <c r="E80" s="463">
        <f>SUM(E4:E79)</f>
        <v>49634273.499999993</v>
      </c>
      <c r="F80" s="463"/>
      <c r="G80" s="463"/>
      <c r="H80" s="463"/>
    </row>
    <row r="85" spans="5:5" x14ac:dyDescent="0.3">
      <c r="E85" s="464"/>
    </row>
    <row r="86" spans="5:5" x14ac:dyDescent="0.3">
      <c r="E86" s="465"/>
    </row>
    <row r="139" spans="1:1" x14ac:dyDescent="0.3">
      <c r="A139" s="449" t="s">
        <v>3206</v>
      </c>
    </row>
  </sheetData>
  <autoFilter ref="A1:L80" xr:uid="{00000000-0009-0000-0000-000003000000}"/>
  <mergeCells count="1">
    <mergeCell ref="B72:L72"/>
  </mergeCells>
  <pageMargins left="0.23622047244094499" right="0.23622047244094499" top="0.74803149606299202" bottom="0.74803149606299202" header="0.31496062992126" footer="0.31496062992126"/>
  <pageSetup paperSize="9" scale="58" fitToHeight="0" orientation="landscape" r:id="rId1"/>
  <headerFooter>
    <oddHeader>&amp;C&amp;"Times New Roman,Bold"&amp;14RV1 IZGLĪTĪBA</oddHeader>
    <oddFooter>&amp;C&amp;"Times New Roman,Regular"&amp;D&amp;R&amp;"Times New Roman,Regular"&amp;P no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6"/>
  <sheetViews>
    <sheetView view="pageBreakPreview" topLeftCell="A4" zoomScale="70" zoomScaleNormal="70" zoomScaleSheetLayoutView="70" zoomScalePageLayoutView="70" workbookViewId="0">
      <selection activeCell="J62" sqref="J62"/>
    </sheetView>
  </sheetViews>
  <sheetFormatPr defaultColWidth="4.42578125" defaultRowHeight="15.75" outlineLevelCol="1" x14ac:dyDescent="0.25"/>
  <cols>
    <col min="1" max="1" width="12.42578125" style="392" customWidth="1"/>
    <col min="2" max="2" width="14.5703125" style="363" customWidth="1"/>
    <col min="3" max="3" width="49.5703125" style="364" customWidth="1"/>
    <col min="4" max="4" width="15.5703125" style="411" customWidth="1"/>
    <col min="5" max="5" width="15.28515625" style="411" customWidth="1"/>
    <col min="6" max="6" width="14.85546875" style="411" customWidth="1"/>
    <col min="7" max="7" width="15.7109375" style="411" customWidth="1"/>
    <col min="8" max="8" width="54" style="365" customWidth="1"/>
    <col min="9" max="9" width="14.28515625" style="393" customWidth="1"/>
    <col min="10" max="10" width="23.85546875" style="412" customWidth="1"/>
    <col min="11" max="11" width="22.28515625" style="366" customWidth="1" outlineLevel="1"/>
    <col min="12" max="16384" width="4.42578125" style="340"/>
  </cols>
  <sheetData>
    <row r="1" spans="1:18" s="328" customFormat="1" ht="47.25" x14ac:dyDescent="0.25">
      <c r="A1" s="389" t="s">
        <v>2295</v>
      </c>
      <c r="B1" s="389" t="s">
        <v>2298</v>
      </c>
      <c r="C1" s="389" t="s">
        <v>1507</v>
      </c>
      <c r="D1" s="389" t="s">
        <v>1508</v>
      </c>
      <c r="E1" s="389" t="s">
        <v>4</v>
      </c>
      <c r="F1" s="389" t="s">
        <v>5</v>
      </c>
      <c r="G1" s="389" t="s">
        <v>6</v>
      </c>
      <c r="H1" s="389" t="s">
        <v>1509</v>
      </c>
      <c r="I1" s="389" t="s">
        <v>7</v>
      </c>
      <c r="J1" s="389" t="s">
        <v>2306</v>
      </c>
      <c r="K1" s="398" t="s">
        <v>10</v>
      </c>
    </row>
    <row r="2" spans="1:18" s="328" customFormat="1" ht="18.75" x14ac:dyDescent="0.25">
      <c r="A2" s="522" t="s">
        <v>2299</v>
      </c>
      <c r="B2" s="522"/>
      <c r="C2" s="522"/>
      <c r="D2" s="522"/>
      <c r="E2" s="522"/>
      <c r="F2" s="522"/>
      <c r="G2" s="522"/>
      <c r="H2" s="522"/>
      <c r="I2" s="522"/>
      <c r="J2" s="522"/>
      <c r="K2" s="522"/>
    </row>
    <row r="3" spans="1:18" s="339" customFormat="1" ht="18.75" x14ac:dyDescent="0.3">
      <c r="A3" s="455" t="s">
        <v>1598</v>
      </c>
      <c r="B3" s="455"/>
      <c r="C3" s="455"/>
      <c r="D3" s="455"/>
      <c r="E3" s="455"/>
      <c r="F3" s="455"/>
      <c r="G3" s="455"/>
      <c r="H3" s="455"/>
      <c r="I3" s="455"/>
      <c r="J3" s="455"/>
      <c r="K3" s="455"/>
    </row>
    <row r="4" spans="1:18" s="342" customFormat="1" ht="405.75" customHeight="1" x14ac:dyDescent="0.25">
      <c r="A4" s="358" t="s">
        <v>1599</v>
      </c>
      <c r="B4" s="359" t="s">
        <v>2310</v>
      </c>
      <c r="C4" s="418" t="s">
        <v>2423</v>
      </c>
      <c r="D4" s="419">
        <v>2000000</v>
      </c>
      <c r="E4" s="419">
        <f>D4</f>
        <v>2000000</v>
      </c>
      <c r="F4" s="419"/>
      <c r="G4" s="419"/>
      <c r="H4" s="513" t="s">
        <v>2820</v>
      </c>
      <c r="I4" s="420" t="s">
        <v>595</v>
      </c>
      <c r="J4" s="332" t="s">
        <v>224</v>
      </c>
      <c r="K4" s="514" t="s">
        <v>1644</v>
      </c>
      <c r="Q4" s="350"/>
      <c r="R4" s="350"/>
    </row>
    <row r="5" spans="1:18" ht="64.5" customHeight="1" x14ac:dyDescent="0.25">
      <c r="A5" s="358" t="s">
        <v>1601</v>
      </c>
      <c r="B5" s="359" t="s">
        <v>2310</v>
      </c>
      <c r="C5" s="347" t="s">
        <v>1647</v>
      </c>
      <c r="D5" s="400">
        <v>8000000</v>
      </c>
      <c r="E5" s="419">
        <f>D5</f>
        <v>8000000</v>
      </c>
      <c r="F5" s="400"/>
      <c r="G5" s="400"/>
      <c r="H5" s="347" t="s">
        <v>1648</v>
      </c>
      <c r="I5" s="359" t="s">
        <v>1624</v>
      </c>
      <c r="J5" s="332" t="s">
        <v>224</v>
      </c>
      <c r="K5" s="332"/>
    </row>
    <row r="6" spans="1:18" ht="141.75" x14ac:dyDescent="0.25">
      <c r="A6" s="358" t="s">
        <v>1602</v>
      </c>
      <c r="B6" s="359" t="s">
        <v>2310</v>
      </c>
      <c r="C6" s="347" t="s">
        <v>2422</v>
      </c>
      <c r="D6" s="400">
        <v>100000</v>
      </c>
      <c r="E6" s="419">
        <f>D6</f>
        <v>100000</v>
      </c>
      <c r="F6" s="400"/>
      <c r="G6" s="400"/>
      <c r="H6" s="428" t="s">
        <v>2819</v>
      </c>
      <c r="I6" s="359" t="s">
        <v>1544</v>
      </c>
      <c r="J6" s="332" t="s">
        <v>224</v>
      </c>
      <c r="K6" s="332"/>
    </row>
    <row r="7" spans="1:18" ht="94.5" customHeight="1" x14ac:dyDescent="0.25">
      <c r="A7" s="358" t="s">
        <v>1604</v>
      </c>
      <c r="B7" s="359" t="s">
        <v>2310</v>
      </c>
      <c r="C7" s="347" t="s">
        <v>1189</v>
      </c>
      <c r="D7" s="386">
        <v>1000000</v>
      </c>
      <c r="E7" s="386">
        <v>1000000</v>
      </c>
      <c r="F7" s="386"/>
      <c r="G7" s="386"/>
      <c r="H7" s="347" t="s">
        <v>2821</v>
      </c>
      <c r="I7" s="332" t="s">
        <v>1655</v>
      </c>
      <c r="J7" s="332" t="s">
        <v>224</v>
      </c>
      <c r="K7" s="332"/>
    </row>
    <row r="8" spans="1:18" s="325" customFormat="1" ht="110.25" x14ac:dyDescent="0.25">
      <c r="A8" s="358" t="s">
        <v>1605</v>
      </c>
      <c r="B8" s="408" t="s">
        <v>2310</v>
      </c>
      <c r="C8" s="409" t="s">
        <v>2635</v>
      </c>
      <c r="D8" s="410">
        <v>150000</v>
      </c>
      <c r="E8" s="410">
        <f t="shared" ref="E8:E13" si="0">D8</f>
        <v>150000</v>
      </c>
      <c r="F8" s="410"/>
      <c r="G8" s="403"/>
      <c r="H8" s="347" t="s">
        <v>2822</v>
      </c>
      <c r="I8" s="332" t="s">
        <v>595</v>
      </c>
      <c r="J8" s="332" t="s">
        <v>1614</v>
      </c>
      <c r="K8" s="332"/>
    </row>
    <row r="9" spans="1:18" ht="141.75" x14ac:dyDescent="0.25">
      <c r="A9" s="358" t="s">
        <v>1606</v>
      </c>
      <c r="B9" s="359" t="s">
        <v>2310</v>
      </c>
      <c r="C9" s="347" t="s">
        <v>2424</v>
      </c>
      <c r="D9" s="400">
        <v>160000</v>
      </c>
      <c r="E9" s="419">
        <f t="shared" si="0"/>
        <v>160000</v>
      </c>
      <c r="F9" s="400"/>
      <c r="G9" s="400"/>
      <c r="H9" s="428" t="s">
        <v>2823</v>
      </c>
      <c r="I9" s="359" t="s">
        <v>469</v>
      </c>
      <c r="J9" s="332" t="s">
        <v>224</v>
      </c>
      <c r="K9" s="332"/>
    </row>
    <row r="10" spans="1:18" ht="204.75" x14ac:dyDescent="0.25">
      <c r="A10" s="358" t="s">
        <v>1607</v>
      </c>
      <c r="B10" s="359" t="s">
        <v>2310</v>
      </c>
      <c r="C10" s="347" t="s">
        <v>1651</v>
      </c>
      <c r="D10" s="400">
        <v>290000</v>
      </c>
      <c r="E10" s="419">
        <f t="shared" si="0"/>
        <v>290000</v>
      </c>
      <c r="F10" s="400"/>
      <c r="G10" s="400"/>
      <c r="H10" s="428" t="s">
        <v>2824</v>
      </c>
      <c r="I10" s="359" t="s">
        <v>469</v>
      </c>
      <c r="J10" s="332" t="s">
        <v>224</v>
      </c>
      <c r="K10" s="332"/>
    </row>
    <row r="11" spans="1:18" ht="47.25" x14ac:dyDescent="0.25">
      <c r="A11" s="358" t="s">
        <v>1608</v>
      </c>
      <c r="B11" s="359" t="s">
        <v>2310</v>
      </c>
      <c r="C11" s="347" t="s">
        <v>2408</v>
      </c>
      <c r="D11" s="400">
        <v>3000000</v>
      </c>
      <c r="E11" s="400">
        <f t="shared" si="0"/>
        <v>3000000</v>
      </c>
      <c r="F11" s="400"/>
      <c r="G11" s="400"/>
      <c r="H11" s="347" t="s">
        <v>2409</v>
      </c>
      <c r="I11" s="359" t="s">
        <v>469</v>
      </c>
      <c r="J11" s="414" t="s">
        <v>3316</v>
      </c>
      <c r="K11" s="332"/>
    </row>
    <row r="12" spans="1:18" ht="173.25" x14ac:dyDescent="0.25">
      <c r="A12" s="358" t="s">
        <v>1609</v>
      </c>
      <c r="B12" s="359" t="s">
        <v>2310</v>
      </c>
      <c r="C12" s="347" t="s">
        <v>2354</v>
      </c>
      <c r="D12" s="400">
        <v>70000</v>
      </c>
      <c r="E12" s="400">
        <f t="shared" si="0"/>
        <v>70000</v>
      </c>
      <c r="F12" s="400"/>
      <c r="G12" s="400">
        <v>3520</v>
      </c>
      <c r="H12" s="347" t="s">
        <v>2410</v>
      </c>
      <c r="I12" s="359" t="s">
        <v>595</v>
      </c>
      <c r="J12" s="414" t="s">
        <v>3316</v>
      </c>
      <c r="K12" s="332" t="s">
        <v>2355</v>
      </c>
    </row>
    <row r="13" spans="1:18" ht="174.75" customHeight="1" x14ac:dyDescent="0.25">
      <c r="A13" s="358" t="s">
        <v>1610</v>
      </c>
      <c r="B13" s="359" t="s">
        <v>2310</v>
      </c>
      <c r="C13" s="347" t="s">
        <v>2411</v>
      </c>
      <c r="D13" s="400">
        <v>3500000</v>
      </c>
      <c r="E13" s="400">
        <f t="shared" si="0"/>
        <v>3500000</v>
      </c>
      <c r="F13" s="400"/>
      <c r="G13" s="400"/>
      <c r="H13" s="428" t="s">
        <v>2825</v>
      </c>
      <c r="I13" s="359" t="s">
        <v>469</v>
      </c>
      <c r="J13" s="414" t="s">
        <v>3316</v>
      </c>
      <c r="K13" s="332"/>
    </row>
    <row r="14" spans="1:18" ht="67.5" customHeight="1" x14ac:dyDescent="0.25">
      <c r="A14" s="358" t="s">
        <v>1612</v>
      </c>
      <c r="B14" s="359" t="s">
        <v>2310</v>
      </c>
      <c r="C14" s="347" t="s">
        <v>2757</v>
      </c>
      <c r="D14" s="400">
        <v>2000000</v>
      </c>
      <c r="E14" s="400">
        <v>2000000</v>
      </c>
      <c r="F14" s="400"/>
      <c r="G14" s="400"/>
      <c r="H14" s="347" t="s">
        <v>2758</v>
      </c>
      <c r="I14" s="359" t="s">
        <v>595</v>
      </c>
      <c r="J14" s="414" t="s">
        <v>3316</v>
      </c>
      <c r="K14" s="332"/>
    </row>
    <row r="15" spans="1:18" ht="110.25" x14ac:dyDescent="0.25">
      <c r="A15" s="358" t="s">
        <v>2453</v>
      </c>
      <c r="B15" s="359" t="s">
        <v>2310</v>
      </c>
      <c r="C15" s="347" t="s">
        <v>2406</v>
      </c>
      <c r="D15" s="400">
        <v>500000</v>
      </c>
      <c r="E15" s="400">
        <f>D15</f>
        <v>500000</v>
      </c>
      <c r="F15" s="400"/>
      <c r="G15" s="400"/>
      <c r="H15" s="347" t="s">
        <v>2407</v>
      </c>
      <c r="I15" s="359" t="s">
        <v>349</v>
      </c>
      <c r="J15" s="414" t="s">
        <v>3316</v>
      </c>
      <c r="K15" s="332"/>
    </row>
    <row r="16" spans="1:18" ht="81" customHeight="1" x14ac:dyDescent="0.25">
      <c r="A16" s="358" t="s">
        <v>1617</v>
      </c>
      <c r="B16" s="359" t="s">
        <v>2310</v>
      </c>
      <c r="C16" s="347" t="s">
        <v>2400</v>
      </c>
      <c r="D16" s="400">
        <v>500000</v>
      </c>
      <c r="E16" s="400">
        <f>D16-G16</f>
        <v>480000</v>
      </c>
      <c r="F16" s="400"/>
      <c r="G16" s="400">
        <v>20000</v>
      </c>
      <c r="H16" s="347" t="s">
        <v>2430</v>
      </c>
      <c r="I16" s="359" t="s">
        <v>469</v>
      </c>
      <c r="J16" s="332" t="s">
        <v>60</v>
      </c>
      <c r="K16" s="332" t="s">
        <v>2401</v>
      </c>
    </row>
    <row r="17" spans="1:11" ht="78.75" x14ac:dyDescent="0.25">
      <c r="A17" s="358" t="s">
        <v>1618</v>
      </c>
      <c r="B17" s="359" t="s">
        <v>2310</v>
      </c>
      <c r="C17" s="347" t="s">
        <v>384</v>
      </c>
      <c r="D17" s="400">
        <v>500000</v>
      </c>
      <c r="E17" s="400">
        <f>D17</f>
        <v>500000</v>
      </c>
      <c r="F17" s="400"/>
      <c r="G17" s="400"/>
      <c r="H17" s="347" t="s">
        <v>2826</v>
      </c>
      <c r="I17" s="359" t="s">
        <v>469</v>
      </c>
      <c r="J17" s="332" t="s">
        <v>60</v>
      </c>
      <c r="K17" s="332"/>
    </row>
    <row r="18" spans="1:11" ht="47.25" x14ac:dyDescent="0.25">
      <c r="A18" s="358" t="s">
        <v>2454</v>
      </c>
      <c r="B18" s="359" t="s">
        <v>2310</v>
      </c>
      <c r="C18" s="347" t="s">
        <v>2352</v>
      </c>
      <c r="D18" s="400">
        <v>1500000</v>
      </c>
      <c r="E18" s="400">
        <f>D18</f>
        <v>1500000</v>
      </c>
      <c r="F18" s="400"/>
      <c r="G18" s="400"/>
      <c r="H18" s="347" t="s">
        <v>2529</v>
      </c>
      <c r="I18" s="359" t="s">
        <v>1622</v>
      </c>
      <c r="J18" s="332" t="s">
        <v>2353</v>
      </c>
      <c r="K18" s="332"/>
    </row>
    <row r="19" spans="1:11" ht="94.5" x14ac:dyDescent="0.25">
      <c r="A19" s="358" t="s">
        <v>1619</v>
      </c>
      <c r="B19" s="359" t="s">
        <v>2310</v>
      </c>
      <c r="C19" s="347" t="s">
        <v>2405</v>
      </c>
      <c r="D19" s="400">
        <v>50000</v>
      </c>
      <c r="E19" s="400">
        <f>D19</f>
        <v>50000</v>
      </c>
      <c r="F19" s="400"/>
      <c r="G19" s="400"/>
      <c r="H19" s="428" t="s">
        <v>2404</v>
      </c>
      <c r="I19" s="359" t="s">
        <v>595</v>
      </c>
      <c r="J19" s="332" t="s">
        <v>2353</v>
      </c>
      <c r="K19" s="332"/>
    </row>
    <row r="20" spans="1:11" ht="107.25" customHeight="1" x14ac:dyDescent="0.25">
      <c r="A20" s="358" t="s">
        <v>1620</v>
      </c>
      <c r="B20" s="359" t="s">
        <v>2310</v>
      </c>
      <c r="C20" s="347" t="s">
        <v>2707</v>
      </c>
      <c r="D20" s="403">
        <v>1500000</v>
      </c>
      <c r="E20" s="403">
        <v>1500000</v>
      </c>
      <c r="F20" s="403"/>
      <c r="G20" s="403"/>
      <c r="H20" s="347" t="s">
        <v>1950</v>
      </c>
      <c r="I20" s="332" t="s">
        <v>595</v>
      </c>
      <c r="J20" s="332" t="s">
        <v>1944</v>
      </c>
      <c r="K20" s="332"/>
    </row>
    <row r="21" spans="1:11" ht="173.25" x14ac:dyDescent="0.25">
      <c r="A21" s="358" t="s">
        <v>1623</v>
      </c>
      <c r="B21" s="359" t="s">
        <v>2310</v>
      </c>
      <c r="C21" s="347" t="s">
        <v>2415</v>
      </c>
      <c r="D21" s="400">
        <v>1550000</v>
      </c>
      <c r="E21" s="400">
        <f>D21</f>
        <v>1550000</v>
      </c>
      <c r="F21" s="400"/>
      <c r="G21" s="400"/>
      <c r="H21" s="428" t="s">
        <v>2827</v>
      </c>
      <c r="I21" s="359" t="s">
        <v>595</v>
      </c>
      <c r="J21" s="332" t="s">
        <v>2416</v>
      </c>
      <c r="K21" s="332"/>
    </row>
    <row r="22" spans="1:11" ht="51" customHeight="1" x14ac:dyDescent="0.25">
      <c r="A22" s="358" t="s">
        <v>1625</v>
      </c>
      <c r="B22" s="359" t="s">
        <v>2310</v>
      </c>
      <c r="C22" s="347" t="s">
        <v>2691</v>
      </c>
      <c r="D22" s="400">
        <v>98000</v>
      </c>
      <c r="E22" s="400">
        <f>D22</f>
        <v>98000</v>
      </c>
      <c r="F22" s="400"/>
      <c r="G22" s="400"/>
      <c r="H22" s="347" t="s">
        <v>2692</v>
      </c>
      <c r="I22" s="359" t="s">
        <v>1524</v>
      </c>
      <c r="J22" s="332" t="s">
        <v>2416</v>
      </c>
      <c r="K22" s="332"/>
    </row>
    <row r="23" spans="1:11" s="343" customFormat="1" ht="78.75" x14ac:dyDescent="0.25">
      <c r="A23" s="358" t="s">
        <v>1626</v>
      </c>
      <c r="B23" s="359" t="s">
        <v>2310</v>
      </c>
      <c r="C23" s="360" t="s">
        <v>1668</v>
      </c>
      <c r="D23" s="425">
        <v>150000</v>
      </c>
      <c r="E23" s="400">
        <f>D23</f>
        <v>150000</v>
      </c>
      <c r="F23" s="425"/>
      <c r="G23" s="425"/>
      <c r="H23" s="360" t="s">
        <v>1669</v>
      </c>
      <c r="I23" s="361" t="s">
        <v>595</v>
      </c>
      <c r="J23" s="414" t="s">
        <v>298</v>
      </c>
      <c r="K23" s="414"/>
    </row>
    <row r="24" spans="1:11" ht="47.25" x14ac:dyDescent="0.25">
      <c r="A24" s="358" t="s">
        <v>1629</v>
      </c>
      <c r="B24" s="359" t="s">
        <v>2310</v>
      </c>
      <c r="C24" s="347" t="s">
        <v>2414</v>
      </c>
      <c r="D24" s="400">
        <v>50000</v>
      </c>
      <c r="E24" s="400">
        <f>D24</f>
        <v>50000</v>
      </c>
      <c r="F24" s="400"/>
      <c r="G24" s="400"/>
      <c r="H24" s="347" t="s">
        <v>1621</v>
      </c>
      <c r="I24" s="359" t="s">
        <v>1622</v>
      </c>
      <c r="J24" s="332" t="s">
        <v>435</v>
      </c>
      <c r="K24" s="332"/>
    </row>
    <row r="25" spans="1:11" ht="44.25" customHeight="1" x14ac:dyDescent="0.25">
      <c r="A25" s="358" t="s">
        <v>1631</v>
      </c>
      <c r="B25" s="359" t="s">
        <v>2310</v>
      </c>
      <c r="C25" s="347" t="s">
        <v>1627</v>
      </c>
      <c r="D25" s="400">
        <v>50000</v>
      </c>
      <c r="E25" s="400">
        <f>D25</f>
        <v>50000</v>
      </c>
      <c r="F25" s="400"/>
      <c r="G25" s="400"/>
      <c r="H25" s="347" t="s">
        <v>1628</v>
      </c>
      <c r="I25" s="359" t="s">
        <v>1520</v>
      </c>
      <c r="J25" s="332" t="s">
        <v>435</v>
      </c>
      <c r="K25" s="332"/>
    </row>
    <row r="26" spans="1:11" ht="341.45" customHeight="1" x14ac:dyDescent="0.25">
      <c r="A26" s="358" t="s">
        <v>1633</v>
      </c>
      <c r="B26" s="359" t="s">
        <v>30</v>
      </c>
      <c r="C26" s="347" t="s">
        <v>1632</v>
      </c>
      <c r="D26" s="400"/>
      <c r="E26" s="400"/>
      <c r="F26" s="400"/>
      <c r="G26" s="400"/>
      <c r="H26" s="428" t="s">
        <v>2816</v>
      </c>
      <c r="I26" s="359" t="s">
        <v>595</v>
      </c>
      <c r="J26" s="332" t="s">
        <v>1630</v>
      </c>
      <c r="K26" s="332"/>
    </row>
    <row r="27" spans="1:11" ht="157.5" customHeight="1" x14ac:dyDescent="0.25">
      <c r="A27" s="358" t="s">
        <v>1634</v>
      </c>
      <c r="B27" s="359" t="s">
        <v>30</v>
      </c>
      <c r="C27" s="360" t="s">
        <v>2403</v>
      </c>
      <c r="D27" s="400"/>
      <c r="E27" s="400"/>
      <c r="F27" s="400"/>
      <c r="G27" s="400"/>
      <c r="H27" s="428" t="s">
        <v>2817</v>
      </c>
      <c r="I27" s="359" t="s">
        <v>595</v>
      </c>
      <c r="J27" s="332" t="s">
        <v>1614</v>
      </c>
      <c r="K27" s="332" t="s">
        <v>1603</v>
      </c>
    </row>
    <row r="28" spans="1:11" s="350" customFormat="1" ht="358.5" customHeight="1" x14ac:dyDescent="0.25">
      <c r="A28" s="358" t="s">
        <v>1635</v>
      </c>
      <c r="B28" s="359" t="s">
        <v>30</v>
      </c>
      <c r="C28" s="346" t="s">
        <v>1611</v>
      </c>
      <c r="D28" s="400"/>
      <c r="E28" s="400"/>
      <c r="F28" s="400"/>
      <c r="G28" s="400"/>
      <c r="H28" s="428" t="s">
        <v>2818</v>
      </c>
      <c r="I28" s="359" t="s">
        <v>595</v>
      </c>
      <c r="J28" s="332" t="s">
        <v>2787</v>
      </c>
      <c r="K28" s="359"/>
    </row>
    <row r="29" spans="1:11" s="326" customFormat="1" ht="63" x14ac:dyDescent="0.25">
      <c r="A29" s="358" t="s">
        <v>1638</v>
      </c>
      <c r="B29" s="359" t="s">
        <v>30</v>
      </c>
      <c r="C29" s="347" t="s">
        <v>2637</v>
      </c>
      <c r="D29" s="403"/>
      <c r="E29" s="403"/>
      <c r="F29" s="403"/>
      <c r="G29" s="403"/>
      <c r="H29" s="347" t="s">
        <v>2215</v>
      </c>
      <c r="I29" s="332" t="s">
        <v>349</v>
      </c>
      <c r="J29" s="332" t="s">
        <v>2216</v>
      </c>
      <c r="K29" s="332"/>
    </row>
    <row r="30" spans="1:11" ht="47.25" x14ac:dyDescent="0.25">
      <c r="A30" s="358" t="s">
        <v>2455</v>
      </c>
      <c r="B30" s="359" t="s">
        <v>30</v>
      </c>
      <c r="C30" s="347" t="s">
        <v>471</v>
      </c>
      <c r="D30" s="400"/>
      <c r="E30" s="400"/>
      <c r="F30" s="400"/>
      <c r="G30" s="400"/>
      <c r="H30" s="347" t="s">
        <v>472</v>
      </c>
      <c r="I30" s="359" t="s">
        <v>595</v>
      </c>
      <c r="J30" s="332" t="s">
        <v>44</v>
      </c>
      <c r="K30" s="332"/>
    </row>
    <row r="31" spans="1:11" ht="162.6" customHeight="1" x14ac:dyDescent="0.25">
      <c r="A31" s="358" t="s">
        <v>2456</v>
      </c>
      <c r="B31" s="359" t="s">
        <v>30</v>
      </c>
      <c r="C31" s="347" t="s">
        <v>247</v>
      </c>
      <c r="D31" s="400"/>
      <c r="E31" s="400"/>
      <c r="F31" s="400"/>
      <c r="G31" s="400"/>
      <c r="H31" s="347" t="s">
        <v>2417</v>
      </c>
      <c r="I31" s="359" t="s">
        <v>595</v>
      </c>
      <c r="J31" s="332" t="s">
        <v>2418</v>
      </c>
      <c r="K31" s="332"/>
    </row>
    <row r="32" spans="1:11" ht="113.1" customHeight="1" x14ac:dyDescent="0.25">
      <c r="A32" s="358" t="s">
        <v>2530</v>
      </c>
      <c r="B32" s="359" t="s">
        <v>30</v>
      </c>
      <c r="C32" s="426" t="s">
        <v>1613</v>
      </c>
      <c r="D32" s="427"/>
      <c r="E32" s="427"/>
      <c r="F32" s="427"/>
      <c r="G32" s="427"/>
      <c r="H32" s="428" t="s">
        <v>2828</v>
      </c>
      <c r="I32" s="359" t="s">
        <v>595</v>
      </c>
      <c r="J32" s="332" t="s">
        <v>1614</v>
      </c>
      <c r="K32" s="515"/>
    </row>
    <row r="33" spans="1:11" ht="83.45" customHeight="1" x14ac:dyDescent="0.25">
      <c r="A33" s="358" t="s">
        <v>2636</v>
      </c>
      <c r="B33" s="359" t="s">
        <v>30</v>
      </c>
      <c r="C33" s="347" t="s">
        <v>1600</v>
      </c>
      <c r="D33" s="400"/>
      <c r="E33" s="400"/>
      <c r="F33" s="400"/>
      <c r="G33" s="400"/>
      <c r="H33" s="347" t="s">
        <v>460</v>
      </c>
      <c r="I33" s="359" t="s">
        <v>595</v>
      </c>
      <c r="J33" s="332" t="s">
        <v>224</v>
      </c>
      <c r="K33" s="332"/>
    </row>
    <row r="34" spans="1:11" ht="299.25" customHeight="1" x14ac:dyDescent="0.25">
      <c r="A34" s="358" t="s">
        <v>2638</v>
      </c>
      <c r="B34" s="359" t="s">
        <v>30</v>
      </c>
      <c r="C34" s="347" t="s">
        <v>2412</v>
      </c>
      <c r="D34" s="400"/>
      <c r="E34" s="400"/>
      <c r="F34" s="400"/>
      <c r="G34" s="400"/>
      <c r="H34" s="433" t="s">
        <v>2690</v>
      </c>
      <c r="I34" s="359" t="s">
        <v>595</v>
      </c>
      <c r="J34" s="332" t="s">
        <v>2437</v>
      </c>
      <c r="K34" s="332"/>
    </row>
    <row r="35" spans="1:11" ht="78" customHeight="1" x14ac:dyDescent="0.25">
      <c r="A35" s="358" t="s">
        <v>2795</v>
      </c>
      <c r="B35" s="332" t="s">
        <v>30</v>
      </c>
      <c r="C35" s="347" t="s">
        <v>257</v>
      </c>
      <c r="D35" s="400"/>
      <c r="E35" s="400"/>
      <c r="F35" s="400"/>
      <c r="G35" s="400"/>
      <c r="H35" s="347" t="s">
        <v>2413</v>
      </c>
      <c r="I35" s="359" t="s">
        <v>665</v>
      </c>
      <c r="J35" s="332" t="s">
        <v>1616</v>
      </c>
      <c r="K35" s="332"/>
    </row>
    <row r="36" spans="1:11" ht="152.44999999999999" customHeight="1" x14ac:dyDescent="0.25">
      <c r="A36" s="358" t="s">
        <v>3274</v>
      </c>
      <c r="B36" s="332" t="s">
        <v>2310</v>
      </c>
      <c r="C36" s="347" t="s">
        <v>3276</v>
      </c>
      <c r="D36" s="400">
        <v>250000</v>
      </c>
      <c r="E36" s="400">
        <v>37500</v>
      </c>
      <c r="F36" s="400">
        <v>212500</v>
      </c>
      <c r="G36" s="400"/>
      <c r="H36" s="347" t="s">
        <v>3277</v>
      </c>
      <c r="I36" s="359" t="s">
        <v>3275</v>
      </c>
      <c r="J36" s="332" t="s">
        <v>1614</v>
      </c>
      <c r="K36" s="332"/>
    </row>
    <row r="37" spans="1:11" s="341" customFormat="1" ht="22.5" customHeight="1" x14ac:dyDescent="0.25">
      <c r="A37" s="455" t="s">
        <v>1640</v>
      </c>
      <c r="B37" s="455"/>
      <c r="C37" s="455"/>
      <c r="D37" s="455"/>
      <c r="E37" s="455"/>
      <c r="F37" s="455"/>
      <c r="G37" s="455"/>
      <c r="H37" s="455"/>
      <c r="I37" s="455"/>
      <c r="J37" s="455"/>
      <c r="K37" s="455"/>
    </row>
    <row r="38" spans="1:11" ht="204.75" x14ac:dyDescent="0.25">
      <c r="A38" s="358" t="s">
        <v>1641</v>
      </c>
      <c r="B38" s="359" t="s">
        <v>2310</v>
      </c>
      <c r="C38" s="347" t="s">
        <v>2433</v>
      </c>
      <c r="D38" s="400">
        <v>10000000</v>
      </c>
      <c r="E38" s="400">
        <f>D38</f>
        <v>10000000</v>
      </c>
      <c r="F38" s="400"/>
      <c r="G38" s="400"/>
      <c r="H38" s="428" t="s">
        <v>2829</v>
      </c>
      <c r="I38" s="359" t="s">
        <v>1544</v>
      </c>
      <c r="J38" s="332" t="s">
        <v>44</v>
      </c>
      <c r="K38" s="332" t="s">
        <v>2438</v>
      </c>
    </row>
    <row r="39" spans="1:11" ht="173.25" x14ac:dyDescent="0.25">
      <c r="A39" s="358" t="s">
        <v>1643</v>
      </c>
      <c r="B39" s="359" t="s">
        <v>2310</v>
      </c>
      <c r="C39" s="347" t="s">
        <v>1692</v>
      </c>
      <c r="D39" s="400">
        <v>780000</v>
      </c>
      <c r="E39" s="400">
        <f>D39</f>
        <v>780000</v>
      </c>
      <c r="F39" s="400"/>
      <c r="G39" s="400"/>
      <c r="H39" s="428" t="s">
        <v>2830</v>
      </c>
      <c r="I39" s="359" t="s">
        <v>595</v>
      </c>
      <c r="J39" s="414" t="s">
        <v>3316</v>
      </c>
      <c r="K39" s="332"/>
    </row>
    <row r="40" spans="1:11" ht="47.25" x14ac:dyDescent="0.25">
      <c r="A40" s="358" t="s">
        <v>1645</v>
      </c>
      <c r="B40" s="359" t="s">
        <v>2310</v>
      </c>
      <c r="C40" s="347" t="s">
        <v>308</v>
      </c>
      <c r="D40" s="400">
        <v>550000</v>
      </c>
      <c r="E40" s="400">
        <f>D40</f>
        <v>550000</v>
      </c>
      <c r="F40" s="400"/>
      <c r="G40" s="400"/>
      <c r="H40" s="347" t="s">
        <v>2831</v>
      </c>
      <c r="I40" s="359" t="s">
        <v>543</v>
      </c>
      <c r="J40" s="332" t="s">
        <v>60</v>
      </c>
      <c r="K40" s="332"/>
    </row>
    <row r="41" spans="1:11" ht="110.25" x14ac:dyDescent="0.25">
      <c r="A41" s="358" t="s">
        <v>1646</v>
      </c>
      <c r="B41" s="359" t="s">
        <v>2310</v>
      </c>
      <c r="C41" s="347" t="s">
        <v>1674</v>
      </c>
      <c r="D41" s="400">
        <v>150000</v>
      </c>
      <c r="E41" s="400">
        <f>D41</f>
        <v>150000</v>
      </c>
      <c r="F41" s="400"/>
      <c r="G41" s="400"/>
      <c r="H41" s="428" t="s">
        <v>1675</v>
      </c>
      <c r="I41" s="359" t="s">
        <v>595</v>
      </c>
      <c r="J41" s="332" t="s">
        <v>174</v>
      </c>
      <c r="K41" s="332"/>
    </row>
    <row r="42" spans="1:11" ht="47.25" x14ac:dyDescent="0.25">
      <c r="A42" s="358" t="s">
        <v>1649</v>
      </c>
      <c r="B42" s="359" t="s">
        <v>2310</v>
      </c>
      <c r="C42" s="347" t="s">
        <v>1677</v>
      </c>
      <c r="D42" s="400">
        <v>60000</v>
      </c>
      <c r="E42" s="400">
        <f>D42</f>
        <v>60000</v>
      </c>
      <c r="F42" s="400">
        <v>25620</v>
      </c>
      <c r="G42" s="400"/>
      <c r="H42" s="347" t="s">
        <v>2999</v>
      </c>
      <c r="I42" s="359" t="s">
        <v>1544</v>
      </c>
      <c r="J42" s="332" t="s">
        <v>3000</v>
      </c>
      <c r="K42" s="332" t="s">
        <v>2986</v>
      </c>
    </row>
    <row r="43" spans="1:11" ht="78.75" x14ac:dyDescent="0.25">
      <c r="A43" s="358" t="s">
        <v>1650</v>
      </c>
      <c r="B43" s="359" t="s">
        <v>2310</v>
      </c>
      <c r="C43" s="347" t="s">
        <v>345</v>
      </c>
      <c r="D43" s="400">
        <v>130000</v>
      </c>
      <c r="E43" s="400">
        <f t="shared" ref="E43:E62" si="1">D43</f>
        <v>130000</v>
      </c>
      <c r="F43" s="400"/>
      <c r="G43" s="400"/>
      <c r="H43" s="347" t="s">
        <v>1679</v>
      </c>
      <c r="I43" s="359" t="s">
        <v>543</v>
      </c>
      <c r="J43" s="332" t="s">
        <v>337</v>
      </c>
      <c r="K43" s="332"/>
    </row>
    <row r="44" spans="1:11" ht="141.75" x14ac:dyDescent="0.25">
      <c r="A44" s="358" t="s">
        <v>1652</v>
      </c>
      <c r="B44" s="359" t="s">
        <v>2310</v>
      </c>
      <c r="C44" s="347" t="s">
        <v>1682</v>
      </c>
      <c r="D44" s="400">
        <v>471500</v>
      </c>
      <c r="E44" s="400">
        <f t="shared" si="1"/>
        <v>471500</v>
      </c>
      <c r="F44" s="400"/>
      <c r="G44" s="400"/>
      <c r="H44" s="428" t="s">
        <v>1683</v>
      </c>
      <c r="I44" s="359" t="s">
        <v>1544</v>
      </c>
      <c r="J44" s="332" t="s">
        <v>2754</v>
      </c>
      <c r="K44" s="332"/>
    </row>
    <row r="45" spans="1:11" ht="31.5" x14ac:dyDescent="0.25">
      <c r="A45" s="358" t="s">
        <v>1656</v>
      </c>
      <c r="B45" s="359" t="s">
        <v>2310</v>
      </c>
      <c r="C45" s="347" t="s">
        <v>329</v>
      </c>
      <c r="D45" s="400">
        <v>55000</v>
      </c>
      <c r="E45" s="400">
        <f t="shared" si="1"/>
        <v>55000</v>
      </c>
      <c r="F45" s="400"/>
      <c r="G45" s="400"/>
      <c r="H45" s="347" t="s">
        <v>330</v>
      </c>
      <c r="I45" s="359" t="s">
        <v>543</v>
      </c>
      <c r="J45" s="332" t="s">
        <v>2753</v>
      </c>
      <c r="K45" s="332"/>
    </row>
    <row r="46" spans="1:11" ht="63" x14ac:dyDescent="0.25">
      <c r="A46" s="358" t="s">
        <v>1657</v>
      </c>
      <c r="B46" s="359" t="s">
        <v>2310</v>
      </c>
      <c r="C46" s="347" t="s">
        <v>2431</v>
      </c>
      <c r="D46" s="400">
        <v>150000</v>
      </c>
      <c r="E46" s="400">
        <f>D46</f>
        <v>150000</v>
      </c>
      <c r="F46" s="400"/>
      <c r="G46" s="400"/>
      <c r="H46" s="347" t="s">
        <v>2432</v>
      </c>
      <c r="I46" s="359" t="s">
        <v>595</v>
      </c>
      <c r="J46" s="414" t="s">
        <v>298</v>
      </c>
      <c r="K46" s="332"/>
    </row>
    <row r="47" spans="1:11" ht="63" x14ac:dyDescent="0.25">
      <c r="A47" s="358" t="s">
        <v>1659</v>
      </c>
      <c r="B47" s="359" t="s">
        <v>2310</v>
      </c>
      <c r="C47" s="347" t="s">
        <v>2444</v>
      </c>
      <c r="D47" s="400">
        <v>200000</v>
      </c>
      <c r="E47" s="400">
        <f>D47</f>
        <v>200000</v>
      </c>
      <c r="F47" s="400"/>
      <c r="G47" s="400"/>
      <c r="H47" s="347" t="s">
        <v>1695</v>
      </c>
      <c r="I47" s="359" t="s">
        <v>595</v>
      </c>
      <c r="J47" s="414" t="s">
        <v>298</v>
      </c>
      <c r="K47" s="332"/>
    </row>
    <row r="48" spans="1:11" ht="185.25" customHeight="1" x14ac:dyDescent="0.25">
      <c r="A48" s="358" t="s">
        <v>1660</v>
      </c>
      <c r="B48" s="359" t="s">
        <v>2310</v>
      </c>
      <c r="C48" s="347" t="s">
        <v>2796</v>
      </c>
      <c r="D48" s="400">
        <v>190000</v>
      </c>
      <c r="E48" s="400">
        <f t="shared" ref="E48:E52" si="2">D48</f>
        <v>190000</v>
      </c>
      <c r="F48" s="400"/>
      <c r="G48" s="400"/>
      <c r="H48" s="347" t="s">
        <v>2797</v>
      </c>
      <c r="I48" s="359" t="s">
        <v>595</v>
      </c>
      <c r="J48" s="332" t="s">
        <v>435</v>
      </c>
      <c r="K48" s="332"/>
    </row>
    <row r="49" spans="1:11" ht="95.25" customHeight="1" x14ac:dyDescent="0.25">
      <c r="A49" s="358" t="s">
        <v>3139</v>
      </c>
      <c r="B49" s="359" t="s">
        <v>2310</v>
      </c>
      <c r="C49" s="346" t="s">
        <v>3227</v>
      </c>
      <c r="D49" s="499">
        <v>152558.82999999999</v>
      </c>
      <c r="E49" s="507">
        <v>137302.95000000001</v>
      </c>
      <c r="F49" s="507">
        <v>15225.88</v>
      </c>
      <c r="G49" s="447"/>
      <c r="H49" s="346" t="s">
        <v>3235</v>
      </c>
      <c r="I49" s="346" t="s">
        <v>1622</v>
      </c>
      <c r="J49" s="332" t="s">
        <v>3237</v>
      </c>
      <c r="K49" s="332" t="s">
        <v>3214</v>
      </c>
    </row>
    <row r="50" spans="1:11" s="344" customFormat="1" ht="47.25" x14ac:dyDescent="0.25">
      <c r="A50" s="358" t="s">
        <v>1661</v>
      </c>
      <c r="B50" s="359" t="s">
        <v>2310</v>
      </c>
      <c r="C50" s="347" t="s">
        <v>2439</v>
      </c>
      <c r="D50" s="400">
        <v>100000</v>
      </c>
      <c r="E50" s="400">
        <f t="shared" si="2"/>
        <v>100000</v>
      </c>
      <c r="F50" s="429"/>
      <c r="G50" s="429"/>
      <c r="H50" s="347" t="s">
        <v>1684</v>
      </c>
      <c r="I50" s="359" t="s">
        <v>595</v>
      </c>
      <c r="J50" s="414" t="s">
        <v>3316</v>
      </c>
      <c r="K50" s="516"/>
    </row>
    <row r="51" spans="1:11" s="344" customFormat="1" ht="47.25" x14ac:dyDescent="0.25">
      <c r="A51" s="358" t="s">
        <v>1663</v>
      </c>
      <c r="B51" s="359" t="s">
        <v>2310</v>
      </c>
      <c r="C51" s="347" t="s">
        <v>1686</v>
      </c>
      <c r="D51" s="400">
        <v>100000</v>
      </c>
      <c r="E51" s="400">
        <f t="shared" si="2"/>
        <v>100000</v>
      </c>
      <c r="F51" s="429"/>
      <c r="G51" s="429"/>
      <c r="H51" s="347" t="s">
        <v>1687</v>
      </c>
      <c r="I51" s="359" t="s">
        <v>595</v>
      </c>
      <c r="J51" s="414" t="s">
        <v>3316</v>
      </c>
      <c r="K51" s="516"/>
    </row>
    <row r="52" spans="1:11" s="344" customFormat="1" ht="63" x14ac:dyDescent="0.25">
      <c r="A52" s="358" t="s">
        <v>1664</v>
      </c>
      <c r="B52" s="359" t="s">
        <v>2310</v>
      </c>
      <c r="C52" s="347" t="s">
        <v>2440</v>
      </c>
      <c r="D52" s="400">
        <v>700000</v>
      </c>
      <c r="E52" s="400">
        <f t="shared" si="2"/>
        <v>700000</v>
      </c>
      <c r="F52" s="400"/>
      <c r="G52" s="429"/>
      <c r="H52" s="347" t="s">
        <v>1689</v>
      </c>
      <c r="I52" s="359" t="s">
        <v>595</v>
      </c>
      <c r="J52" s="414" t="s">
        <v>3316</v>
      </c>
      <c r="K52" s="516"/>
    </row>
    <row r="53" spans="1:11" ht="110.25" x14ac:dyDescent="0.25">
      <c r="A53" s="358" t="s">
        <v>1667</v>
      </c>
      <c r="B53" s="359" t="s">
        <v>2310</v>
      </c>
      <c r="C53" s="347" t="s">
        <v>2441</v>
      </c>
      <c r="D53" s="400">
        <v>800000</v>
      </c>
      <c r="E53" s="400">
        <f>D53-G53</f>
        <v>777500</v>
      </c>
      <c r="F53" s="400"/>
      <c r="G53" s="400">
        <v>22500</v>
      </c>
      <c r="H53" s="428" t="s">
        <v>2442</v>
      </c>
      <c r="I53" s="359" t="s">
        <v>595</v>
      </c>
      <c r="J53" s="414" t="s">
        <v>3316</v>
      </c>
      <c r="K53" s="332" t="s">
        <v>2443</v>
      </c>
    </row>
    <row r="54" spans="1:11" ht="31.5" x14ac:dyDescent="0.25">
      <c r="A54" s="358" t="s">
        <v>1670</v>
      </c>
      <c r="B54" s="359" t="s">
        <v>2310</v>
      </c>
      <c r="C54" s="347" t="s">
        <v>2708</v>
      </c>
      <c r="D54" s="400">
        <v>800000</v>
      </c>
      <c r="E54" s="400"/>
      <c r="F54" s="400"/>
      <c r="G54" s="400"/>
      <c r="H54" s="347" t="s">
        <v>2832</v>
      </c>
      <c r="I54" s="359" t="s">
        <v>1622</v>
      </c>
      <c r="J54" s="414" t="s">
        <v>2419</v>
      </c>
      <c r="K54" s="332"/>
    </row>
    <row r="55" spans="1:11" ht="63" x14ac:dyDescent="0.25">
      <c r="A55" s="358" t="s">
        <v>1671</v>
      </c>
      <c r="B55" s="359" t="s">
        <v>2310</v>
      </c>
      <c r="C55" s="347" t="s">
        <v>2713</v>
      </c>
      <c r="D55" s="400">
        <v>800000</v>
      </c>
      <c r="E55" s="400"/>
      <c r="F55" s="400"/>
      <c r="G55" s="400"/>
      <c r="H55" s="347" t="s">
        <v>2714</v>
      </c>
      <c r="I55" s="359" t="s">
        <v>1622</v>
      </c>
      <c r="J55" s="414" t="s">
        <v>2419</v>
      </c>
      <c r="K55" s="332"/>
    </row>
    <row r="56" spans="1:11" ht="47.25" x14ac:dyDescent="0.25">
      <c r="A56" s="358" t="s">
        <v>1672</v>
      </c>
      <c r="B56" s="359" t="s">
        <v>2310</v>
      </c>
      <c r="C56" s="347" t="s">
        <v>305</v>
      </c>
      <c r="D56" s="400">
        <v>125000</v>
      </c>
      <c r="E56" s="400">
        <f>D56</f>
        <v>125000</v>
      </c>
      <c r="F56" s="400"/>
      <c r="G56" s="400"/>
      <c r="H56" s="347" t="s">
        <v>2761</v>
      </c>
      <c r="I56" s="359" t="s">
        <v>1520</v>
      </c>
      <c r="J56" s="332" t="s">
        <v>44</v>
      </c>
      <c r="K56" s="332" t="s">
        <v>2438</v>
      </c>
    </row>
    <row r="57" spans="1:11" ht="97.5" customHeight="1" x14ac:dyDescent="0.25">
      <c r="A57" s="358" t="s">
        <v>1673</v>
      </c>
      <c r="B57" s="359" t="s">
        <v>2310</v>
      </c>
      <c r="C57" s="347" t="s">
        <v>2446</v>
      </c>
      <c r="D57" s="400">
        <v>2000000</v>
      </c>
      <c r="E57" s="400">
        <f>D57</f>
        <v>2000000</v>
      </c>
      <c r="F57" s="400"/>
      <c r="G57" s="400"/>
      <c r="H57" s="428" t="s">
        <v>2833</v>
      </c>
      <c r="I57" s="359" t="s">
        <v>595</v>
      </c>
      <c r="J57" s="414" t="s">
        <v>3316</v>
      </c>
      <c r="K57" s="332"/>
    </row>
    <row r="58" spans="1:11" ht="288" customHeight="1" x14ac:dyDescent="0.25">
      <c r="A58" s="358" t="s">
        <v>1676</v>
      </c>
      <c r="B58" s="359" t="s">
        <v>2310</v>
      </c>
      <c r="C58" s="347" t="s">
        <v>2447</v>
      </c>
      <c r="D58" s="400">
        <v>3000000</v>
      </c>
      <c r="E58" s="400">
        <f>D58</f>
        <v>3000000</v>
      </c>
      <c r="F58" s="400"/>
      <c r="G58" s="400"/>
      <c r="H58" s="428" t="s">
        <v>2834</v>
      </c>
      <c r="I58" s="332" t="s">
        <v>469</v>
      </c>
      <c r="J58" s="332" t="s">
        <v>1237</v>
      </c>
      <c r="K58" s="332"/>
    </row>
    <row r="59" spans="1:11" ht="63" customHeight="1" x14ac:dyDescent="0.25">
      <c r="A59" s="358" t="s">
        <v>1678</v>
      </c>
      <c r="B59" s="359" t="s">
        <v>2310</v>
      </c>
      <c r="C59" s="347" t="s">
        <v>2448</v>
      </c>
      <c r="D59" s="400">
        <v>50000</v>
      </c>
      <c r="E59" s="400">
        <f>D59</f>
        <v>50000</v>
      </c>
      <c r="F59" s="400"/>
      <c r="G59" s="400"/>
      <c r="H59" s="347" t="s">
        <v>1697</v>
      </c>
      <c r="I59" s="359" t="s">
        <v>1520</v>
      </c>
      <c r="J59" s="332" t="s">
        <v>2835</v>
      </c>
      <c r="K59" s="332"/>
    </row>
    <row r="60" spans="1:11" ht="31.5" x14ac:dyDescent="0.25">
      <c r="A60" s="358" t="s">
        <v>1680</v>
      </c>
      <c r="B60" s="359" t="s">
        <v>2310</v>
      </c>
      <c r="C60" s="347" t="s">
        <v>1700</v>
      </c>
      <c r="D60" s="400">
        <v>50000</v>
      </c>
      <c r="E60" s="400">
        <v>50000</v>
      </c>
      <c r="F60" s="400"/>
      <c r="G60" s="400"/>
      <c r="H60" s="358" t="s">
        <v>1701</v>
      </c>
      <c r="I60" s="359" t="s">
        <v>1544</v>
      </c>
      <c r="J60" s="332" t="s">
        <v>2835</v>
      </c>
      <c r="K60" s="332"/>
    </row>
    <row r="61" spans="1:11" ht="110.25" x14ac:dyDescent="0.25">
      <c r="A61" s="358" t="s">
        <v>1681</v>
      </c>
      <c r="B61" s="359" t="s">
        <v>2310</v>
      </c>
      <c r="C61" s="360" t="s">
        <v>2705</v>
      </c>
      <c r="D61" s="400">
        <v>400000</v>
      </c>
      <c r="E61" s="400">
        <v>80000</v>
      </c>
      <c r="F61" s="400"/>
      <c r="G61" s="400"/>
      <c r="H61" s="347" t="s">
        <v>2836</v>
      </c>
      <c r="I61" s="359" t="s">
        <v>1520</v>
      </c>
      <c r="J61" s="332" t="s">
        <v>224</v>
      </c>
      <c r="K61" s="332"/>
    </row>
    <row r="62" spans="1:11" ht="230.45" customHeight="1" x14ac:dyDescent="0.25">
      <c r="A62" s="358" t="s">
        <v>2177</v>
      </c>
      <c r="B62" s="359" t="s">
        <v>2310</v>
      </c>
      <c r="C62" s="347" t="s">
        <v>2428</v>
      </c>
      <c r="D62" s="400">
        <v>80000</v>
      </c>
      <c r="E62" s="400">
        <f t="shared" si="1"/>
        <v>80000</v>
      </c>
      <c r="F62" s="400"/>
      <c r="G62" s="400"/>
      <c r="H62" s="428" t="s">
        <v>2837</v>
      </c>
      <c r="I62" s="359" t="s">
        <v>595</v>
      </c>
      <c r="J62" s="414" t="s">
        <v>3316</v>
      </c>
      <c r="K62" s="332"/>
    </row>
    <row r="63" spans="1:11" ht="78.75" x14ac:dyDescent="0.25">
      <c r="A63" s="358" t="s">
        <v>1685</v>
      </c>
      <c r="B63" s="359" t="s">
        <v>2310</v>
      </c>
      <c r="C63" s="347" t="s">
        <v>1662</v>
      </c>
      <c r="D63" s="400">
        <v>44518</v>
      </c>
      <c r="E63" s="400">
        <f>D63-F63</f>
        <v>22018</v>
      </c>
      <c r="F63" s="400">
        <v>22500</v>
      </c>
      <c r="G63" s="400"/>
      <c r="H63" s="347" t="s">
        <v>2429</v>
      </c>
      <c r="I63" s="359" t="s">
        <v>333</v>
      </c>
      <c r="J63" s="332" t="s">
        <v>44</v>
      </c>
      <c r="K63" s="332" t="s">
        <v>2468</v>
      </c>
    </row>
    <row r="64" spans="1:11" ht="31.5" x14ac:dyDescent="0.25">
      <c r="A64" s="358" t="s">
        <v>1688</v>
      </c>
      <c r="B64" s="359" t="s">
        <v>2310</v>
      </c>
      <c r="C64" s="347" t="s">
        <v>514</v>
      </c>
      <c r="D64" s="400">
        <v>50000</v>
      </c>
      <c r="E64" s="400">
        <f>D64</f>
        <v>50000</v>
      </c>
      <c r="F64" s="400"/>
      <c r="G64" s="400"/>
      <c r="H64" s="347" t="s">
        <v>2838</v>
      </c>
      <c r="I64" s="359" t="s">
        <v>595</v>
      </c>
      <c r="J64" s="332" t="s">
        <v>435</v>
      </c>
      <c r="K64" s="332"/>
    </row>
    <row r="65" spans="1:11" ht="31.5" x14ac:dyDescent="0.25">
      <c r="A65" s="358" t="s">
        <v>1690</v>
      </c>
      <c r="B65" s="359" t="s">
        <v>2310</v>
      </c>
      <c r="C65" s="347" t="s">
        <v>2421</v>
      </c>
      <c r="D65" s="400">
        <v>250000</v>
      </c>
      <c r="E65" s="400">
        <f>D65</f>
        <v>250000</v>
      </c>
      <c r="F65" s="400"/>
      <c r="G65" s="400"/>
      <c r="H65" s="347" t="s">
        <v>2420</v>
      </c>
      <c r="I65" s="359" t="s">
        <v>1642</v>
      </c>
      <c r="J65" s="332" t="s">
        <v>2419</v>
      </c>
      <c r="K65" s="332"/>
    </row>
    <row r="66" spans="1:11" ht="78.75" x14ac:dyDescent="0.25">
      <c r="A66" s="358" t="s">
        <v>1691</v>
      </c>
      <c r="B66" s="359" t="s">
        <v>2310</v>
      </c>
      <c r="C66" s="347" t="s">
        <v>1653</v>
      </c>
      <c r="D66" s="400">
        <v>1500000</v>
      </c>
      <c r="E66" s="400">
        <f>D66</f>
        <v>1500000</v>
      </c>
      <c r="F66" s="400"/>
      <c r="G66" s="400"/>
      <c r="H66" s="428" t="s">
        <v>1654</v>
      </c>
      <c r="I66" s="359" t="s">
        <v>1655</v>
      </c>
      <c r="J66" s="332" t="s">
        <v>224</v>
      </c>
      <c r="K66" s="332"/>
    </row>
    <row r="67" spans="1:11" ht="47.25" x14ac:dyDescent="0.25">
      <c r="A67" s="358" t="s">
        <v>1693</v>
      </c>
      <c r="B67" s="359" t="s">
        <v>2310</v>
      </c>
      <c r="C67" s="347" t="s">
        <v>1665</v>
      </c>
      <c r="D67" s="400">
        <v>400000</v>
      </c>
      <c r="E67" s="400">
        <f>D67</f>
        <v>400000</v>
      </c>
      <c r="F67" s="400"/>
      <c r="G67" s="400"/>
      <c r="H67" s="347" t="s">
        <v>2839</v>
      </c>
      <c r="I67" s="359" t="s">
        <v>1666</v>
      </c>
      <c r="J67" s="414" t="s">
        <v>3316</v>
      </c>
      <c r="K67" s="332"/>
    </row>
    <row r="68" spans="1:11" ht="72.75" customHeight="1" x14ac:dyDescent="0.25">
      <c r="A68" s="358" t="s">
        <v>1694</v>
      </c>
      <c r="B68" s="359" t="s">
        <v>30</v>
      </c>
      <c r="C68" s="347" t="s">
        <v>2449</v>
      </c>
      <c r="D68" s="400"/>
      <c r="E68" s="400"/>
      <c r="F68" s="400"/>
      <c r="G68" s="400"/>
      <c r="H68" s="347" t="s">
        <v>2445</v>
      </c>
      <c r="I68" s="359" t="s">
        <v>595</v>
      </c>
      <c r="J68" s="332" t="s">
        <v>3336</v>
      </c>
      <c r="K68" s="332"/>
    </row>
    <row r="69" spans="1:11" ht="63" x14ac:dyDescent="0.25">
      <c r="A69" s="358" t="s">
        <v>1696</v>
      </c>
      <c r="B69" s="359" t="s">
        <v>30</v>
      </c>
      <c r="C69" s="347" t="s">
        <v>2425</v>
      </c>
      <c r="D69" s="400"/>
      <c r="E69" s="400"/>
      <c r="F69" s="400"/>
      <c r="G69" s="400"/>
      <c r="H69" s="347" t="s">
        <v>2840</v>
      </c>
      <c r="I69" s="359" t="s">
        <v>1655</v>
      </c>
      <c r="J69" s="332" t="s">
        <v>224</v>
      </c>
      <c r="K69" s="332"/>
    </row>
    <row r="70" spans="1:11" ht="64.5" customHeight="1" x14ac:dyDescent="0.25">
      <c r="A70" s="358" t="s">
        <v>2715</v>
      </c>
      <c r="B70" s="359" t="s">
        <v>30</v>
      </c>
      <c r="C70" s="347" t="s">
        <v>1698</v>
      </c>
      <c r="D70" s="400"/>
      <c r="E70" s="400"/>
      <c r="F70" s="400"/>
      <c r="G70" s="400"/>
      <c r="H70" s="347" t="s">
        <v>2450</v>
      </c>
      <c r="I70" s="359" t="s">
        <v>595</v>
      </c>
      <c r="J70" s="332" t="s">
        <v>3337</v>
      </c>
      <c r="K70" s="332"/>
    </row>
    <row r="71" spans="1:11" ht="189" x14ac:dyDescent="0.25">
      <c r="A71" s="358" t="s">
        <v>2716</v>
      </c>
      <c r="B71" s="359" t="s">
        <v>30</v>
      </c>
      <c r="C71" s="360" t="s">
        <v>1699</v>
      </c>
      <c r="D71" s="400"/>
      <c r="E71" s="400"/>
      <c r="F71" s="400"/>
      <c r="G71" s="400"/>
      <c r="H71" s="428" t="s">
        <v>2843</v>
      </c>
      <c r="I71" s="359" t="s">
        <v>595</v>
      </c>
      <c r="J71" s="332" t="s">
        <v>3337</v>
      </c>
      <c r="K71" s="332"/>
    </row>
    <row r="72" spans="1:11" ht="60.75" customHeight="1" x14ac:dyDescent="0.25">
      <c r="A72" s="358" t="s">
        <v>2717</v>
      </c>
      <c r="B72" s="359" t="s">
        <v>2310</v>
      </c>
      <c r="C72" s="360" t="s">
        <v>2718</v>
      </c>
      <c r="D72" s="400"/>
      <c r="E72" s="400"/>
      <c r="F72" s="400"/>
      <c r="G72" s="400"/>
      <c r="H72" s="428" t="s">
        <v>2841</v>
      </c>
      <c r="I72" s="359" t="s">
        <v>595</v>
      </c>
      <c r="J72" s="332" t="s">
        <v>2419</v>
      </c>
      <c r="K72" s="332"/>
    </row>
    <row r="73" spans="1:11" ht="63" x14ac:dyDescent="0.25">
      <c r="A73" s="358" t="s">
        <v>3197</v>
      </c>
      <c r="B73" s="359" t="s">
        <v>2310</v>
      </c>
      <c r="C73" s="347" t="s">
        <v>3198</v>
      </c>
      <c r="D73" s="400">
        <v>60000</v>
      </c>
      <c r="E73" s="400">
        <v>28000</v>
      </c>
      <c r="F73" s="400">
        <v>32000</v>
      </c>
      <c r="G73" s="400"/>
      <c r="H73" s="428" t="s">
        <v>3199</v>
      </c>
      <c r="I73" s="359" t="s">
        <v>3123</v>
      </c>
      <c r="J73" s="332" t="s">
        <v>3364</v>
      </c>
      <c r="K73" s="332" t="s">
        <v>3200</v>
      </c>
    </row>
    <row r="74" spans="1:11" s="349" customFormat="1" x14ac:dyDescent="0.25">
      <c r="A74" s="455" t="s">
        <v>1702</v>
      </c>
      <c r="B74" s="455"/>
      <c r="C74" s="455"/>
      <c r="D74" s="455"/>
      <c r="E74" s="455"/>
      <c r="F74" s="455"/>
      <c r="G74" s="455"/>
      <c r="H74" s="455"/>
      <c r="I74" s="455"/>
      <c r="J74" s="455"/>
      <c r="K74" s="455"/>
    </row>
    <row r="75" spans="1:11" s="343" customFormat="1" ht="47.25" x14ac:dyDescent="0.25">
      <c r="A75" s="358" t="s">
        <v>1703</v>
      </c>
      <c r="B75" s="414" t="s">
        <v>2310</v>
      </c>
      <c r="C75" s="360" t="s">
        <v>1744</v>
      </c>
      <c r="D75" s="425">
        <v>50000</v>
      </c>
      <c r="E75" s="425">
        <f>D75</f>
        <v>50000</v>
      </c>
      <c r="F75" s="425"/>
      <c r="G75" s="425"/>
      <c r="H75" s="360" t="s">
        <v>2842</v>
      </c>
      <c r="I75" s="361" t="s">
        <v>1520</v>
      </c>
      <c r="J75" s="414" t="s">
        <v>298</v>
      </c>
      <c r="K75" s="414"/>
    </row>
    <row r="76" spans="1:11" ht="42" customHeight="1" x14ac:dyDescent="0.25">
      <c r="A76" s="358" t="s">
        <v>1705</v>
      </c>
      <c r="B76" s="332" t="s">
        <v>30</v>
      </c>
      <c r="C76" s="347" t="s">
        <v>2434</v>
      </c>
      <c r="D76" s="400"/>
      <c r="E76" s="400"/>
      <c r="F76" s="400"/>
      <c r="G76" s="400"/>
      <c r="H76" s="347" t="s">
        <v>1704</v>
      </c>
      <c r="I76" s="359" t="s">
        <v>1524</v>
      </c>
      <c r="J76" s="332" t="s">
        <v>1616</v>
      </c>
      <c r="K76" s="332"/>
    </row>
    <row r="77" spans="1:11" ht="47.25" x14ac:dyDescent="0.25">
      <c r="A77" s="358" t="s">
        <v>2197</v>
      </c>
      <c r="B77" s="332" t="s">
        <v>30</v>
      </c>
      <c r="C77" s="347" t="s">
        <v>1706</v>
      </c>
      <c r="D77" s="425"/>
      <c r="E77" s="400"/>
      <c r="F77" s="400"/>
      <c r="G77" s="400"/>
      <c r="H77" s="347" t="s">
        <v>1707</v>
      </c>
      <c r="I77" s="359" t="s">
        <v>595</v>
      </c>
      <c r="J77" s="332" t="s">
        <v>1616</v>
      </c>
      <c r="K77" s="332"/>
    </row>
    <row r="78" spans="1:11" ht="78.75" x14ac:dyDescent="0.25">
      <c r="A78" s="358" t="s">
        <v>1709</v>
      </c>
      <c r="B78" s="359" t="s">
        <v>30</v>
      </c>
      <c r="C78" s="347" t="s">
        <v>2435</v>
      </c>
      <c r="D78" s="400"/>
      <c r="E78" s="400"/>
      <c r="F78" s="400"/>
      <c r="G78" s="400"/>
      <c r="H78" s="428" t="s">
        <v>1708</v>
      </c>
      <c r="I78" s="359" t="s">
        <v>595</v>
      </c>
      <c r="J78" s="332" t="s">
        <v>3338</v>
      </c>
      <c r="K78" s="332"/>
    </row>
    <row r="79" spans="1:11" ht="94.5" x14ac:dyDescent="0.25">
      <c r="A79" s="358" t="s">
        <v>1711</v>
      </c>
      <c r="B79" s="332" t="s">
        <v>30</v>
      </c>
      <c r="C79" s="347" t="s">
        <v>203</v>
      </c>
      <c r="D79" s="400"/>
      <c r="E79" s="400"/>
      <c r="F79" s="400"/>
      <c r="G79" s="400"/>
      <c r="H79" s="347" t="s">
        <v>1710</v>
      </c>
      <c r="I79" s="359" t="s">
        <v>595</v>
      </c>
      <c r="J79" s="332" t="s">
        <v>2436</v>
      </c>
      <c r="K79" s="332"/>
    </row>
    <row r="80" spans="1:11" ht="29.25" customHeight="1" x14ac:dyDescent="0.25">
      <c r="A80" s="358" t="s">
        <v>1714</v>
      </c>
      <c r="B80" s="332" t="s">
        <v>30</v>
      </c>
      <c r="C80" s="347" t="s">
        <v>1712</v>
      </c>
      <c r="D80" s="400"/>
      <c r="E80" s="400"/>
      <c r="F80" s="400"/>
      <c r="G80" s="400"/>
      <c r="H80" s="347" t="s">
        <v>1713</v>
      </c>
      <c r="I80" s="359" t="s">
        <v>595</v>
      </c>
      <c r="J80" s="332" t="s">
        <v>1616</v>
      </c>
      <c r="K80" s="332"/>
    </row>
    <row r="81" spans="1:11" ht="47.25" customHeight="1" x14ac:dyDescent="0.25">
      <c r="A81" s="358" t="s">
        <v>1717</v>
      </c>
      <c r="B81" s="332" t="s">
        <v>30</v>
      </c>
      <c r="C81" s="347" t="s">
        <v>1715</v>
      </c>
      <c r="D81" s="400"/>
      <c r="E81" s="400"/>
      <c r="F81" s="400"/>
      <c r="G81" s="400"/>
      <c r="H81" s="347" t="s">
        <v>1716</v>
      </c>
      <c r="I81" s="359" t="s">
        <v>595</v>
      </c>
      <c r="J81" s="332" t="s">
        <v>1616</v>
      </c>
      <c r="K81" s="332"/>
    </row>
    <row r="82" spans="1:11" ht="51" customHeight="1" x14ac:dyDescent="0.25">
      <c r="A82" s="358" t="s">
        <v>1719</v>
      </c>
      <c r="B82" s="332" t="s">
        <v>30</v>
      </c>
      <c r="C82" s="347" t="s">
        <v>1718</v>
      </c>
      <c r="D82" s="400"/>
      <c r="E82" s="400"/>
      <c r="F82" s="400"/>
      <c r="G82" s="400"/>
      <c r="H82" s="347" t="s">
        <v>2844</v>
      </c>
      <c r="I82" s="359" t="s">
        <v>595</v>
      </c>
      <c r="J82" s="332" t="s">
        <v>1616</v>
      </c>
      <c r="K82" s="332"/>
    </row>
    <row r="83" spans="1:11" ht="42.75" customHeight="1" x14ac:dyDescent="0.25">
      <c r="A83" s="358" t="s">
        <v>1721</v>
      </c>
      <c r="B83" s="332" t="s">
        <v>30</v>
      </c>
      <c r="C83" s="347" t="s">
        <v>1720</v>
      </c>
      <c r="D83" s="400"/>
      <c r="E83" s="400"/>
      <c r="F83" s="400"/>
      <c r="G83" s="400"/>
      <c r="H83" s="347" t="s">
        <v>2845</v>
      </c>
      <c r="I83" s="359" t="s">
        <v>595</v>
      </c>
      <c r="J83" s="332" t="s">
        <v>1616</v>
      </c>
      <c r="K83" s="332"/>
    </row>
    <row r="84" spans="1:11" ht="78.75" x14ac:dyDescent="0.25">
      <c r="A84" s="358" t="s">
        <v>1724</v>
      </c>
      <c r="B84" s="332" t="s">
        <v>30</v>
      </c>
      <c r="C84" s="347" t="s">
        <v>1722</v>
      </c>
      <c r="D84" s="400"/>
      <c r="E84" s="400"/>
      <c r="F84" s="400"/>
      <c r="G84" s="400"/>
      <c r="H84" s="347" t="s">
        <v>1723</v>
      </c>
      <c r="I84" s="359" t="s">
        <v>595</v>
      </c>
      <c r="J84" s="332" t="s">
        <v>3338</v>
      </c>
      <c r="K84" s="332"/>
    </row>
    <row r="85" spans="1:11" ht="78.75" x14ac:dyDescent="0.25">
      <c r="A85" s="358" t="s">
        <v>1726</v>
      </c>
      <c r="B85" s="332" t="s">
        <v>30</v>
      </c>
      <c r="C85" s="347" t="s">
        <v>1725</v>
      </c>
      <c r="D85" s="400"/>
      <c r="E85" s="400"/>
      <c r="F85" s="400"/>
      <c r="G85" s="400"/>
      <c r="H85" s="347" t="s">
        <v>2849</v>
      </c>
      <c r="I85" s="359" t="s">
        <v>595</v>
      </c>
      <c r="J85" s="332" t="s">
        <v>1616</v>
      </c>
      <c r="K85" s="332"/>
    </row>
    <row r="86" spans="1:11" ht="47.25" customHeight="1" x14ac:dyDescent="0.25">
      <c r="A86" s="358" t="s">
        <v>1615</v>
      </c>
      <c r="B86" s="332" t="s">
        <v>30</v>
      </c>
      <c r="C86" s="347" t="s">
        <v>1727</v>
      </c>
      <c r="D86" s="400"/>
      <c r="E86" s="400"/>
      <c r="F86" s="400"/>
      <c r="G86" s="400"/>
      <c r="H86" s="347" t="s">
        <v>2846</v>
      </c>
      <c r="I86" s="359" t="s">
        <v>595</v>
      </c>
      <c r="J86" s="332" t="s">
        <v>1728</v>
      </c>
      <c r="K86" s="359"/>
    </row>
    <row r="87" spans="1:11" ht="63.75" customHeight="1" x14ac:dyDescent="0.25">
      <c r="A87" s="358" t="s">
        <v>1730</v>
      </c>
      <c r="B87" s="332" t="s">
        <v>30</v>
      </c>
      <c r="C87" s="347" t="s">
        <v>1729</v>
      </c>
      <c r="D87" s="400"/>
      <c r="E87" s="400"/>
      <c r="F87" s="400"/>
      <c r="G87" s="400"/>
      <c r="H87" s="347" t="s">
        <v>2847</v>
      </c>
      <c r="I87" s="359" t="s">
        <v>595</v>
      </c>
      <c r="J87" s="332" t="s">
        <v>2451</v>
      </c>
      <c r="K87" s="332"/>
    </row>
    <row r="88" spans="1:11" ht="110.25" x14ac:dyDescent="0.25">
      <c r="A88" s="358" t="s">
        <v>1732</v>
      </c>
      <c r="B88" s="332" t="s">
        <v>30</v>
      </c>
      <c r="C88" s="347" t="s">
        <v>1731</v>
      </c>
      <c r="D88" s="400"/>
      <c r="E88" s="400"/>
      <c r="F88" s="400"/>
      <c r="G88" s="400"/>
      <c r="H88" s="428" t="s">
        <v>2850</v>
      </c>
      <c r="I88" s="359" t="s">
        <v>595</v>
      </c>
      <c r="J88" s="332" t="s">
        <v>1616</v>
      </c>
      <c r="K88" s="332"/>
    </row>
    <row r="89" spans="1:11" ht="47.25" x14ac:dyDescent="0.25">
      <c r="A89" s="358" t="s">
        <v>1735</v>
      </c>
      <c r="B89" s="332" t="s">
        <v>30</v>
      </c>
      <c r="C89" s="347" t="s">
        <v>1733</v>
      </c>
      <c r="D89" s="400"/>
      <c r="E89" s="400"/>
      <c r="F89" s="400"/>
      <c r="G89" s="400"/>
      <c r="H89" s="347" t="s">
        <v>1734</v>
      </c>
      <c r="I89" s="359" t="s">
        <v>595</v>
      </c>
      <c r="J89" s="332" t="s">
        <v>1616</v>
      </c>
      <c r="K89" s="332"/>
    </row>
    <row r="90" spans="1:11" ht="94.5" x14ac:dyDescent="0.25">
      <c r="A90" s="358" t="s">
        <v>2457</v>
      </c>
      <c r="B90" s="332" t="s">
        <v>30</v>
      </c>
      <c r="C90" s="347" t="s">
        <v>1736</v>
      </c>
      <c r="D90" s="400"/>
      <c r="E90" s="400"/>
      <c r="F90" s="400"/>
      <c r="G90" s="400"/>
      <c r="H90" s="428" t="s">
        <v>2848</v>
      </c>
      <c r="I90" s="359" t="s">
        <v>595</v>
      </c>
      <c r="J90" s="332" t="s">
        <v>2452</v>
      </c>
      <c r="K90" s="332"/>
    </row>
    <row r="91" spans="1:11" ht="282.75" customHeight="1" x14ac:dyDescent="0.25">
      <c r="A91" s="358" t="s">
        <v>1737</v>
      </c>
      <c r="B91" s="332" t="s">
        <v>30</v>
      </c>
      <c r="C91" s="347" t="s">
        <v>1738</v>
      </c>
      <c r="D91" s="400"/>
      <c r="E91" s="400"/>
      <c r="F91" s="400"/>
      <c r="G91" s="400"/>
      <c r="H91" s="433" t="s">
        <v>1739</v>
      </c>
      <c r="I91" s="359" t="s">
        <v>595</v>
      </c>
      <c r="J91" s="332" t="s">
        <v>3338</v>
      </c>
      <c r="K91" s="332"/>
    </row>
    <row r="92" spans="1:11" ht="69" customHeight="1" x14ac:dyDescent="0.25">
      <c r="A92" s="358" t="s">
        <v>1740</v>
      </c>
      <c r="B92" s="332" t="s">
        <v>30</v>
      </c>
      <c r="C92" s="348" t="s">
        <v>1742</v>
      </c>
      <c r="D92" s="400"/>
      <c r="E92" s="400"/>
      <c r="F92" s="400"/>
      <c r="G92" s="400"/>
      <c r="H92" s="347" t="s">
        <v>2851</v>
      </c>
      <c r="I92" s="359" t="s">
        <v>595</v>
      </c>
      <c r="J92" s="332" t="s">
        <v>2452</v>
      </c>
      <c r="K92" s="332"/>
    </row>
    <row r="93" spans="1:11" ht="63" x14ac:dyDescent="0.25">
      <c r="A93" s="358" t="s">
        <v>1741</v>
      </c>
      <c r="B93" s="332" t="s">
        <v>30</v>
      </c>
      <c r="C93" s="347" t="s">
        <v>200</v>
      </c>
      <c r="D93" s="400"/>
      <c r="E93" s="400"/>
      <c r="F93" s="400"/>
      <c r="G93" s="400"/>
      <c r="H93" s="428" t="s">
        <v>2852</v>
      </c>
      <c r="I93" s="359" t="s">
        <v>595</v>
      </c>
      <c r="J93" s="332" t="s">
        <v>2437</v>
      </c>
      <c r="K93" s="332"/>
    </row>
    <row r="94" spans="1:11" ht="197.25" customHeight="1" x14ac:dyDescent="0.25">
      <c r="A94" s="358" t="s">
        <v>1743</v>
      </c>
      <c r="B94" s="359" t="s">
        <v>30</v>
      </c>
      <c r="C94" s="347" t="s">
        <v>2426</v>
      </c>
      <c r="D94" s="400"/>
      <c r="E94" s="400"/>
      <c r="F94" s="400"/>
      <c r="G94" s="400"/>
      <c r="H94" s="428" t="s">
        <v>1658</v>
      </c>
      <c r="I94" s="359" t="s">
        <v>595</v>
      </c>
      <c r="J94" s="332" t="s">
        <v>2427</v>
      </c>
      <c r="K94" s="332"/>
    </row>
    <row r="95" spans="1:11" ht="335.25" customHeight="1" x14ac:dyDescent="0.25">
      <c r="A95" s="358" t="s">
        <v>2792</v>
      </c>
      <c r="B95" s="359" t="s">
        <v>30</v>
      </c>
      <c r="C95" s="347" t="s">
        <v>2793</v>
      </c>
      <c r="D95" s="400">
        <v>850000</v>
      </c>
      <c r="E95" s="400">
        <v>850000</v>
      </c>
      <c r="F95" s="400"/>
      <c r="G95" s="400"/>
      <c r="H95" s="428" t="s">
        <v>2853</v>
      </c>
      <c r="I95" s="359" t="s">
        <v>1622</v>
      </c>
      <c r="J95" s="332" t="s">
        <v>2794</v>
      </c>
      <c r="K95" s="332"/>
    </row>
    <row r="96" spans="1:11" x14ac:dyDescent="0.25">
      <c r="D96" s="430">
        <f>SUM(D37:D71)</f>
        <v>24138576.829999998</v>
      </c>
      <c r="E96" s="430"/>
      <c r="F96" s="430"/>
      <c r="G96" s="430"/>
    </row>
  </sheetData>
  <autoFilter ref="A1:K96" xr:uid="{00000000-0009-0000-0000-000004000000}"/>
  <pageMargins left="0.23622047244094499" right="0.23622047244094499" top="0.74803149606299202" bottom="0.66398809523809499" header="0.31496062992126" footer="0.31496062992126"/>
  <pageSetup paperSize="9" scale="56" fitToHeight="0" orientation="landscape" r:id="rId1"/>
  <headerFooter>
    <oddHeader>&amp;C&amp;"Times New Roman,Bold"&amp;14RV2 KULTŪRA UN KULTŪRVIDE</oddHeader>
    <oddFooter>&amp;C&amp;"Times New Roman,Parasts"&amp;D&amp;R&amp;"Times New Roman,Parasts"&amp;P no &amp;N</oddFooter>
  </headerFooter>
  <rowBreaks count="6" manualBreakCount="6">
    <brk id="15" max="15" man="1"/>
    <brk id="26" max="15" man="1"/>
    <brk id="31" max="15" man="1"/>
    <brk id="38" max="10" man="1"/>
    <brk id="41" max="15" man="1"/>
    <brk id="83"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0"/>
  <sheetViews>
    <sheetView view="pageBreakPreview" zoomScale="80" zoomScaleNormal="70" zoomScaleSheetLayoutView="80" zoomScalePageLayoutView="70" workbookViewId="0">
      <selection activeCell="H24" sqref="H24"/>
    </sheetView>
  </sheetViews>
  <sheetFormatPr defaultColWidth="9.140625" defaultRowHeight="18.75" outlineLevelCol="1" x14ac:dyDescent="0.3"/>
  <cols>
    <col min="1" max="1" width="12.28515625" style="354" customWidth="1"/>
    <col min="2" max="2" width="16" style="351" customWidth="1"/>
    <col min="3" max="3" width="37.140625" style="331" customWidth="1"/>
    <col min="4" max="4" width="15.5703125" style="351" customWidth="1"/>
    <col min="5" max="5" width="14.85546875" style="351" customWidth="1"/>
    <col min="6" max="6" width="14.140625" style="351" customWidth="1"/>
    <col min="7" max="7" width="12.5703125" style="351" customWidth="1"/>
    <col min="8" max="8" width="56.140625" style="331" customWidth="1"/>
    <col min="9" max="9" width="13.5703125" style="351" customWidth="1"/>
    <col min="10" max="10" width="22.5703125" style="330" customWidth="1"/>
    <col min="11" max="11" width="18" style="330" customWidth="1" outlineLevel="1"/>
    <col min="12" max="16384" width="9.140625" style="353"/>
  </cols>
  <sheetData>
    <row r="1" spans="1:11" s="351" customFormat="1" ht="51.95" customHeight="1" x14ac:dyDescent="0.25">
      <c r="A1" s="389" t="s">
        <v>2295</v>
      </c>
      <c r="B1" s="389" t="s">
        <v>2298</v>
      </c>
      <c r="C1" s="389" t="s">
        <v>1507</v>
      </c>
      <c r="D1" s="389" t="s">
        <v>1508</v>
      </c>
      <c r="E1" s="389" t="s">
        <v>4</v>
      </c>
      <c r="F1" s="389" t="s">
        <v>5</v>
      </c>
      <c r="G1" s="389" t="s">
        <v>6</v>
      </c>
      <c r="H1" s="389" t="s">
        <v>1509</v>
      </c>
      <c r="I1" s="389" t="s">
        <v>7</v>
      </c>
      <c r="J1" s="389" t="s">
        <v>2306</v>
      </c>
      <c r="K1" s="398" t="s">
        <v>10</v>
      </c>
    </row>
    <row r="2" spans="1:11" s="351" customFormat="1" x14ac:dyDescent="0.25">
      <c r="A2" s="522" t="s">
        <v>2300</v>
      </c>
      <c r="B2" s="522"/>
      <c r="C2" s="522"/>
      <c r="D2" s="522"/>
      <c r="E2" s="522"/>
      <c r="F2" s="522"/>
      <c r="G2" s="522"/>
      <c r="H2" s="522"/>
      <c r="I2" s="522"/>
      <c r="J2" s="522"/>
      <c r="K2" s="522"/>
    </row>
    <row r="3" spans="1:11" s="328" customFormat="1" x14ac:dyDescent="0.25">
      <c r="A3" s="455" t="s">
        <v>1745</v>
      </c>
      <c r="B3" s="455"/>
      <c r="C3" s="455"/>
      <c r="D3" s="455"/>
      <c r="E3" s="455"/>
      <c r="F3" s="455"/>
      <c r="G3" s="455"/>
      <c r="H3" s="455"/>
      <c r="I3" s="455"/>
      <c r="J3" s="455"/>
      <c r="K3" s="455"/>
    </row>
    <row r="4" spans="1:11" s="328" customFormat="1" ht="72.75" customHeight="1" x14ac:dyDescent="0.25">
      <c r="A4" s="358" t="s">
        <v>1746</v>
      </c>
      <c r="B4" s="332" t="s">
        <v>2310</v>
      </c>
      <c r="C4" s="346" t="s">
        <v>2367</v>
      </c>
      <c r="D4" s="394">
        <v>14825.46</v>
      </c>
      <c r="E4" s="394">
        <v>889.52</v>
      </c>
      <c r="F4" s="394">
        <v>12601.64</v>
      </c>
      <c r="G4" s="394">
        <v>1334.29</v>
      </c>
      <c r="H4" s="347" t="s">
        <v>1755</v>
      </c>
      <c r="I4" s="359" t="s">
        <v>1642</v>
      </c>
      <c r="J4" s="332" t="s">
        <v>44</v>
      </c>
      <c r="K4" s="332" t="s">
        <v>2459</v>
      </c>
    </row>
    <row r="5" spans="1:11" s="432" customFormat="1" ht="160.5" customHeight="1" x14ac:dyDescent="0.25">
      <c r="A5" s="358" t="s">
        <v>1747</v>
      </c>
      <c r="B5" s="332" t="s">
        <v>2310</v>
      </c>
      <c r="C5" s="347" t="s">
        <v>91</v>
      </c>
      <c r="D5" s="403" t="s">
        <v>2803</v>
      </c>
      <c r="E5" s="403" t="s">
        <v>2803</v>
      </c>
      <c r="F5" s="394"/>
      <c r="G5" s="403"/>
      <c r="H5" s="428" t="s">
        <v>3053</v>
      </c>
      <c r="I5" s="359" t="s">
        <v>1520</v>
      </c>
      <c r="J5" s="332" t="s">
        <v>44</v>
      </c>
      <c r="K5" s="332" t="s">
        <v>2804</v>
      </c>
    </row>
    <row r="6" spans="1:11" s="328" customFormat="1" ht="64.5" customHeight="1" x14ac:dyDescent="0.25">
      <c r="A6" s="358" t="s">
        <v>1749</v>
      </c>
      <c r="B6" s="332" t="s">
        <v>2310</v>
      </c>
      <c r="C6" s="347" t="s">
        <v>2461</v>
      </c>
      <c r="D6" s="394">
        <v>100000</v>
      </c>
      <c r="E6" s="394">
        <f>D6</f>
        <v>100000</v>
      </c>
      <c r="F6" s="394"/>
      <c r="G6" s="394"/>
      <c r="H6" s="347" t="s">
        <v>1757</v>
      </c>
      <c r="I6" s="359" t="s">
        <v>595</v>
      </c>
      <c r="J6" s="332" t="s">
        <v>3316</v>
      </c>
      <c r="K6" s="332"/>
    </row>
    <row r="7" spans="1:11" s="328" customFormat="1" ht="198.75" customHeight="1" x14ac:dyDescent="0.25">
      <c r="A7" s="358" t="s">
        <v>1752</v>
      </c>
      <c r="B7" s="332" t="s">
        <v>2310</v>
      </c>
      <c r="C7" s="347" t="s">
        <v>2462</v>
      </c>
      <c r="D7" s="394">
        <v>1000000</v>
      </c>
      <c r="E7" s="394">
        <f>D7</f>
        <v>1000000</v>
      </c>
      <c r="F7" s="394"/>
      <c r="G7" s="394"/>
      <c r="H7" s="428" t="s">
        <v>2885</v>
      </c>
      <c r="I7" s="359" t="s">
        <v>595</v>
      </c>
      <c r="J7" s="332" t="s">
        <v>1237</v>
      </c>
      <c r="K7" s="332"/>
    </row>
    <row r="8" spans="1:11" s="328" customFormat="1" ht="47.25" x14ac:dyDescent="0.25">
      <c r="A8" s="358" t="s">
        <v>1753</v>
      </c>
      <c r="B8" s="332" t="s">
        <v>2310</v>
      </c>
      <c r="C8" s="347" t="s">
        <v>2357</v>
      </c>
      <c r="D8" s="394">
        <v>150000</v>
      </c>
      <c r="E8" s="394">
        <f>D8</f>
        <v>150000</v>
      </c>
      <c r="F8" s="394"/>
      <c r="G8" s="394"/>
      <c r="H8" s="347" t="s">
        <v>1761</v>
      </c>
      <c r="I8" s="359" t="s">
        <v>543</v>
      </c>
      <c r="J8" s="332" t="s">
        <v>2419</v>
      </c>
      <c r="K8" s="332"/>
    </row>
    <row r="9" spans="1:11" s="328" customFormat="1" ht="246.75" customHeight="1" x14ac:dyDescent="0.25">
      <c r="A9" s="358" t="s">
        <v>1754</v>
      </c>
      <c r="B9" s="332" t="s">
        <v>30</v>
      </c>
      <c r="C9" s="347" t="s">
        <v>1748</v>
      </c>
      <c r="D9" s="394"/>
      <c r="E9" s="394"/>
      <c r="F9" s="395"/>
      <c r="G9" s="395"/>
      <c r="H9" s="347" t="s">
        <v>2886</v>
      </c>
      <c r="I9" s="332" t="s">
        <v>595</v>
      </c>
      <c r="J9" s="332" t="s">
        <v>44</v>
      </c>
      <c r="K9" s="332"/>
    </row>
    <row r="10" spans="1:11" s="328" customFormat="1" ht="60" customHeight="1" x14ac:dyDescent="0.25">
      <c r="A10" s="358" t="s">
        <v>1756</v>
      </c>
      <c r="B10" s="332" t="s">
        <v>30</v>
      </c>
      <c r="C10" s="347" t="s">
        <v>1750</v>
      </c>
      <c r="D10" s="394"/>
      <c r="E10" s="394"/>
      <c r="F10" s="394"/>
      <c r="G10" s="394"/>
      <c r="H10" s="347" t="s">
        <v>1751</v>
      </c>
      <c r="I10" s="332" t="s">
        <v>595</v>
      </c>
      <c r="J10" s="332" t="s">
        <v>1237</v>
      </c>
      <c r="K10" s="332"/>
    </row>
    <row r="11" spans="1:11" s="328" customFormat="1" ht="68.25" customHeight="1" x14ac:dyDescent="0.25">
      <c r="A11" s="358" t="s">
        <v>1758</v>
      </c>
      <c r="B11" s="332" t="s">
        <v>30</v>
      </c>
      <c r="C11" s="347" t="s">
        <v>2463</v>
      </c>
      <c r="D11" s="394"/>
      <c r="E11" s="394"/>
      <c r="F11" s="394"/>
      <c r="G11" s="394"/>
      <c r="H11" s="347" t="s">
        <v>2482</v>
      </c>
      <c r="I11" s="359" t="s">
        <v>595</v>
      </c>
      <c r="J11" s="332" t="s">
        <v>2356</v>
      </c>
      <c r="K11" s="332"/>
    </row>
    <row r="12" spans="1:11" s="328" customFormat="1" ht="47.25" x14ac:dyDescent="0.25">
      <c r="A12" s="358" t="s">
        <v>1759</v>
      </c>
      <c r="B12" s="332" t="s">
        <v>30</v>
      </c>
      <c r="C12" s="347" t="s">
        <v>2464</v>
      </c>
      <c r="D12" s="394"/>
      <c r="E12" s="394"/>
      <c r="F12" s="394"/>
      <c r="G12" s="394"/>
      <c r="H12" s="347" t="s">
        <v>2460</v>
      </c>
      <c r="I12" s="359" t="s">
        <v>595</v>
      </c>
      <c r="J12" s="332" t="s">
        <v>1760</v>
      </c>
      <c r="K12" s="332"/>
    </row>
    <row r="13" spans="1:11" s="352" customFormat="1" x14ac:dyDescent="0.25">
      <c r="A13" s="455" t="s">
        <v>1762</v>
      </c>
      <c r="B13" s="455"/>
      <c r="C13" s="455"/>
      <c r="D13" s="455"/>
      <c r="E13" s="455"/>
      <c r="F13" s="455"/>
      <c r="G13" s="455"/>
      <c r="H13" s="455"/>
      <c r="I13" s="455"/>
      <c r="J13" s="455"/>
      <c r="K13" s="455"/>
    </row>
    <row r="14" spans="1:11" s="328" customFormat="1" ht="120.75" customHeight="1" x14ac:dyDescent="0.25">
      <c r="A14" s="347" t="s">
        <v>1763</v>
      </c>
      <c r="B14" s="332" t="s">
        <v>2310</v>
      </c>
      <c r="C14" s="347" t="s">
        <v>1771</v>
      </c>
      <c r="D14" s="394">
        <v>575240</v>
      </c>
      <c r="E14" s="395"/>
      <c r="F14" s="395">
        <v>488954</v>
      </c>
      <c r="G14" s="395">
        <v>86286</v>
      </c>
      <c r="H14" s="347" t="s">
        <v>125</v>
      </c>
      <c r="I14" s="359" t="s">
        <v>685</v>
      </c>
      <c r="J14" s="332" t="s">
        <v>44</v>
      </c>
      <c r="K14" s="332" t="s">
        <v>2465</v>
      </c>
    </row>
    <row r="15" spans="1:11" s="328" customFormat="1" ht="69" customHeight="1" x14ac:dyDescent="0.25">
      <c r="A15" s="347" t="s">
        <v>1767</v>
      </c>
      <c r="B15" s="332" t="s">
        <v>2310</v>
      </c>
      <c r="C15" s="426" t="s">
        <v>1768</v>
      </c>
      <c r="D15" s="395">
        <v>169278</v>
      </c>
      <c r="E15" s="394"/>
      <c r="F15" s="395">
        <v>143886.29999999999</v>
      </c>
      <c r="G15" s="395">
        <v>25391.7</v>
      </c>
      <c r="H15" s="428" t="s">
        <v>1769</v>
      </c>
      <c r="I15" s="332" t="s">
        <v>333</v>
      </c>
      <c r="J15" s="332" t="s">
        <v>44</v>
      </c>
      <c r="K15" s="332" t="s">
        <v>2465</v>
      </c>
    </row>
    <row r="16" spans="1:11" s="328" customFormat="1" ht="47.25" x14ac:dyDescent="0.25">
      <c r="A16" s="347" t="s">
        <v>1770</v>
      </c>
      <c r="B16" s="332" t="s">
        <v>2310</v>
      </c>
      <c r="C16" s="347" t="s">
        <v>1764</v>
      </c>
      <c r="D16" s="395">
        <v>51472</v>
      </c>
      <c r="E16" s="394"/>
      <c r="F16" s="395">
        <v>43751</v>
      </c>
      <c r="G16" s="395">
        <v>7721</v>
      </c>
      <c r="H16" s="347" t="s">
        <v>1765</v>
      </c>
      <c r="I16" s="332" t="s">
        <v>333</v>
      </c>
      <c r="J16" s="332" t="s">
        <v>1766</v>
      </c>
      <c r="K16" s="332" t="s">
        <v>2465</v>
      </c>
    </row>
    <row r="17" spans="1:11" s="328" customFormat="1" ht="409.5" x14ac:dyDescent="0.25">
      <c r="A17" s="346" t="s">
        <v>1772</v>
      </c>
      <c r="B17" s="346" t="s">
        <v>30</v>
      </c>
      <c r="C17" s="346" t="s">
        <v>1773</v>
      </c>
      <c r="D17" s="517"/>
      <c r="E17" s="518"/>
      <c r="F17" s="517"/>
      <c r="G17" s="517"/>
      <c r="H17" s="346" t="s">
        <v>3054</v>
      </c>
      <c r="I17" s="346" t="s">
        <v>1624</v>
      </c>
      <c r="J17" s="346" t="s">
        <v>44</v>
      </c>
      <c r="K17" s="346"/>
    </row>
    <row r="18" spans="1:11" s="328" customFormat="1" ht="48" customHeight="1" x14ac:dyDescent="0.25">
      <c r="A18" s="347" t="s">
        <v>1774</v>
      </c>
      <c r="B18" s="332" t="s">
        <v>30</v>
      </c>
      <c r="C18" s="347" t="s">
        <v>1775</v>
      </c>
      <c r="D18" s="395"/>
      <c r="E18" s="394"/>
      <c r="F18" s="395"/>
      <c r="G18" s="395"/>
      <c r="H18" s="347" t="s">
        <v>1776</v>
      </c>
      <c r="I18" s="332" t="s">
        <v>595</v>
      </c>
      <c r="J18" s="332" t="s">
        <v>113</v>
      </c>
      <c r="K18" s="332"/>
    </row>
    <row r="19" spans="1:11" x14ac:dyDescent="0.3">
      <c r="A19" s="455" t="s">
        <v>2689</v>
      </c>
      <c r="B19" s="455"/>
      <c r="C19" s="455"/>
      <c r="D19" s="455"/>
      <c r="E19" s="455"/>
      <c r="F19" s="455"/>
      <c r="G19" s="455"/>
      <c r="H19" s="455"/>
      <c r="I19" s="455"/>
      <c r="J19" s="455"/>
      <c r="K19" s="455"/>
    </row>
    <row r="20" spans="1:11" s="328" customFormat="1" ht="31.5" x14ac:dyDescent="0.25">
      <c r="A20" s="358" t="s">
        <v>1778</v>
      </c>
      <c r="B20" s="332" t="s">
        <v>2310</v>
      </c>
      <c r="C20" s="347" t="s">
        <v>142</v>
      </c>
      <c r="D20" s="395">
        <v>7000000</v>
      </c>
      <c r="E20" s="394">
        <f>D20</f>
        <v>7000000</v>
      </c>
      <c r="F20" s="395"/>
      <c r="G20" s="395"/>
      <c r="H20" s="347" t="s">
        <v>2359</v>
      </c>
      <c r="I20" s="359" t="s">
        <v>595</v>
      </c>
      <c r="J20" s="332" t="s">
        <v>44</v>
      </c>
      <c r="K20" s="332" t="s">
        <v>2438</v>
      </c>
    </row>
    <row r="21" spans="1:11" s="328" customFormat="1" ht="56.25" customHeight="1" x14ac:dyDescent="0.25">
      <c r="A21" s="358" t="s">
        <v>1779</v>
      </c>
      <c r="B21" s="332" t="s">
        <v>2310</v>
      </c>
      <c r="C21" s="347" t="s">
        <v>2469</v>
      </c>
      <c r="D21" s="395">
        <v>120000</v>
      </c>
      <c r="E21" s="395">
        <v>50000</v>
      </c>
      <c r="F21" s="395"/>
      <c r="G21" s="395" t="s">
        <v>2363</v>
      </c>
      <c r="H21" s="347" t="s">
        <v>2472</v>
      </c>
      <c r="I21" s="359" t="s">
        <v>1520</v>
      </c>
      <c r="J21" s="332" t="s">
        <v>44</v>
      </c>
      <c r="K21" s="332" t="s">
        <v>2362</v>
      </c>
    </row>
    <row r="22" spans="1:11" s="328" customFormat="1" ht="91.5" customHeight="1" x14ac:dyDescent="0.25">
      <c r="A22" s="358" t="s">
        <v>1780</v>
      </c>
      <c r="B22" s="332" t="s">
        <v>2310</v>
      </c>
      <c r="C22" s="347" t="s">
        <v>2470</v>
      </c>
      <c r="D22" s="395">
        <v>120000</v>
      </c>
      <c r="E22" s="395">
        <f>D22</f>
        <v>120000</v>
      </c>
      <c r="F22" s="395"/>
      <c r="G22" s="395"/>
      <c r="H22" s="347" t="s">
        <v>2471</v>
      </c>
      <c r="I22" s="359" t="s">
        <v>595</v>
      </c>
      <c r="J22" s="332" t="s">
        <v>44</v>
      </c>
      <c r="K22" s="332"/>
    </row>
    <row r="23" spans="1:11" s="328" customFormat="1" x14ac:dyDescent="0.25">
      <c r="A23" s="358" t="s">
        <v>1781</v>
      </c>
      <c r="B23" s="332" t="s">
        <v>2310</v>
      </c>
      <c r="C23" s="347" t="s">
        <v>149</v>
      </c>
      <c r="D23" s="395">
        <v>8000000</v>
      </c>
      <c r="E23" s="395">
        <f>D23</f>
        <v>8000000</v>
      </c>
      <c r="F23" s="395"/>
      <c r="G23" s="395"/>
      <c r="H23" s="347" t="s">
        <v>3399</v>
      </c>
      <c r="I23" s="359" t="s">
        <v>595</v>
      </c>
      <c r="J23" s="332" t="s">
        <v>44</v>
      </c>
      <c r="K23" s="332"/>
    </row>
    <row r="24" spans="1:11" s="328" customFormat="1" ht="31.5" x14ac:dyDescent="0.25">
      <c r="A24" s="358" t="s">
        <v>1782</v>
      </c>
      <c r="B24" s="332" t="s">
        <v>2310</v>
      </c>
      <c r="C24" s="347" t="s">
        <v>2360</v>
      </c>
      <c r="D24" s="395">
        <v>1500000</v>
      </c>
      <c r="E24" s="395">
        <f>D24</f>
        <v>1500000</v>
      </c>
      <c r="F24" s="395"/>
      <c r="G24" s="395"/>
      <c r="H24" s="347" t="s">
        <v>146</v>
      </c>
      <c r="I24" s="359" t="s">
        <v>1520</v>
      </c>
      <c r="J24" s="332" t="s">
        <v>158</v>
      </c>
      <c r="K24" s="332"/>
    </row>
    <row r="25" spans="1:11" s="328" customFormat="1" ht="90.75" customHeight="1" x14ac:dyDescent="0.25">
      <c r="A25" s="358" t="s">
        <v>1783</v>
      </c>
      <c r="B25" s="332" t="s">
        <v>2310</v>
      </c>
      <c r="C25" s="347" t="s">
        <v>2466</v>
      </c>
      <c r="D25" s="395">
        <v>318000</v>
      </c>
      <c r="E25" s="395">
        <v>309000</v>
      </c>
      <c r="F25" s="395"/>
      <c r="G25" s="394">
        <v>9000</v>
      </c>
      <c r="H25" s="347" t="s">
        <v>2762</v>
      </c>
      <c r="I25" s="359" t="s">
        <v>1666</v>
      </c>
      <c r="J25" s="332" t="s">
        <v>158</v>
      </c>
      <c r="K25" s="332" t="s">
        <v>1796</v>
      </c>
    </row>
    <row r="26" spans="1:11" s="328" customFormat="1" ht="63" x14ac:dyDescent="0.25">
      <c r="A26" s="358" t="s">
        <v>1784</v>
      </c>
      <c r="B26" s="332" t="s">
        <v>2310</v>
      </c>
      <c r="C26" s="347" t="s">
        <v>2467</v>
      </c>
      <c r="D26" s="395">
        <v>372000</v>
      </c>
      <c r="E26" s="395">
        <v>115000</v>
      </c>
      <c r="F26" s="394"/>
      <c r="G26" s="394">
        <v>125000</v>
      </c>
      <c r="H26" s="347" t="s">
        <v>3055</v>
      </c>
      <c r="I26" s="359" t="s">
        <v>1666</v>
      </c>
      <c r="J26" s="332" t="s">
        <v>158</v>
      </c>
      <c r="K26" s="332" t="s">
        <v>1796</v>
      </c>
    </row>
    <row r="27" spans="1:11" s="328" customFormat="1" ht="57.75" customHeight="1" x14ac:dyDescent="0.25">
      <c r="A27" s="358" t="s">
        <v>1785</v>
      </c>
      <c r="B27" s="332" t="s">
        <v>2310</v>
      </c>
      <c r="C27" s="347" t="s">
        <v>2660</v>
      </c>
      <c r="D27" s="395">
        <v>50000</v>
      </c>
      <c r="E27" s="395">
        <f>D27</f>
        <v>50000</v>
      </c>
      <c r="F27" s="394"/>
      <c r="G27" s="394"/>
      <c r="H27" s="347" t="s">
        <v>2659</v>
      </c>
      <c r="I27" s="359"/>
      <c r="J27" s="332" t="s">
        <v>158</v>
      </c>
      <c r="K27" s="332"/>
    </row>
    <row r="28" spans="1:11" s="328" customFormat="1" ht="63" x14ac:dyDescent="0.25">
      <c r="A28" s="358" t="s">
        <v>1786</v>
      </c>
      <c r="B28" s="332" t="s">
        <v>2310</v>
      </c>
      <c r="C28" s="347" t="s">
        <v>3305</v>
      </c>
      <c r="D28" s="395">
        <v>95800</v>
      </c>
      <c r="E28" s="394">
        <v>68398</v>
      </c>
      <c r="F28" s="395">
        <v>27402</v>
      </c>
      <c r="G28" s="395"/>
      <c r="H28" s="347" t="s">
        <v>3017</v>
      </c>
      <c r="I28" s="359" t="s">
        <v>349</v>
      </c>
      <c r="J28" s="332" t="s">
        <v>3366</v>
      </c>
      <c r="K28" s="332" t="s">
        <v>3018</v>
      </c>
    </row>
    <row r="29" spans="1:11" s="328" customFormat="1" ht="72" customHeight="1" x14ac:dyDescent="0.25">
      <c r="A29" s="358" t="s">
        <v>1787</v>
      </c>
      <c r="B29" s="332" t="s">
        <v>2310</v>
      </c>
      <c r="C29" s="347" t="s">
        <v>1788</v>
      </c>
      <c r="D29" s="395">
        <v>47000</v>
      </c>
      <c r="E29" s="394">
        <v>33500</v>
      </c>
      <c r="F29" s="395">
        <v>13500</v>
      </c>
      <c r="G29" s="395"/>
      <c r="H29" s="347" t="s">
        <v>1789</v>
      </c>
      <c r="I29" s="359" t="s">
        <v>1524</v>
      </c>
      <c r="J29" s="332" t="s">
        <v>44</v>
      </c>
      <c r="K29" s="332" t="s">
        <v>2443</v>
      </c>
    </row>
    <row r="30" spans="1:11" s="328" customFormat="1" ht="54.75" customHeight="1" x14ac:dyDescent="0.25">
      <c r="A30" s="358" t="s">
        <v>1790</v>
      </c>
      <c r="B30" s="332" t="s">
        <v>2310</v>
      </c>
      <c r="C30" s="347" t="s">
        <v>3225</v>
      </c>
      <c r="D30" s="498" t="s">
        <v>3261</v>
      </c>
      <c r="E30" s="404">
        <v>1125000</v>
      </c>
      <c r="F30" s="404">
        <v>360000</v>
      </c>
      <c r="G30" s="395"/>
      <c r="H30" s="347" t="s">
        <v>3226</v>
      </c>
      <c r="I30" s="359" t="s">
        <v>1622</v>
      </c>
      <c r="J30" s="332" t="s">
        <v>3242</v>
      </c>
      <c r="K30" s="332" t="s">
        <v>3214</v>
      </c>
    </row>
    <row r="31" spans="1:11" s="328" customFormat="1" ht="42" customHeight="1" x14ac:dyDescent="0.25">
      <c r="A31" s="358" t="s">
        <v>1792</v>
      </c>
      <c r="B31" s="332" t="s">
        <v>2310</v>
      </c>
      <c r="C31" s="347" t="s">
        <v>1799</v>
      </c>
      <c r="D31" s="395">
        <v>50000</v>
      </c>
      <c r="E31" s="394">
        <f>D31</f>
        <v>50000</v>
      </c>
      <c r="F31" s="395"/>
      <c r="G31" s="394"/>
      <c r="H31" s="347" t="s">
        <v>1800</v>
      </c>
      <c r="I31" s="359" t="s">
        <v>595</v>
      </c>
      <c r="J31" s="332" t="s">
        <v>60</v>
      </c>
      <c r="K31" s="332"/>
    </row>
    <row r="32" spans="1:11" s="328" customFormat="1" ht="99" customHeight="1" x14ac:dyDescent="0.25">
      <c r="A32" s="358" t="s">
        <v>1795</v>
      </c>
      <c r="B32" s="332" t="s">
        <v>2310</v>
      </c>
      <c r="C32" s="347" t="s">
        <v>1801</v>
      </c>
      <c r="D32" s="395">
        <v>60000</v>
      </c>
      <c r="E32" s="394">
        <f>D32</f>
        <v>60000</v>
      </c>
      <c r="F32" s="395"/>
      <c r="G32" s="395"/>
      <c r="H32" s="347" t="s">
        <v>2474</v>
      </c>
      <c r="I32" s="359" t="s">
        <v>1520</v>
      </c>
      <c r="J32" s="332" t="s">
        <v>174</v>
      </c>
      <c r="K32" s="332"/>
    </row>
    <row r="33" spans="1:11" s="328" customFormat="1" ht="98.25" customHeight="1" x14ac:dyDescent="0.25">
      <c r="A33" s="358" t="s">
        <v>1797</v>
      </c>
      <c r="B33" s="332" t="s">
        <v>2310</v>
      </c>
      <c r="C33" s="347" t="s">
        <v>2358</v>
      </c>
      <c r="D33" s="395">
        <v>500000</v>
      </c>
      <c r="E33" s="394">
        <f>D33</f>
        <v>500000</v>
      </c>
      <c r="F33" s="395"/>
      <c r="G33" s="395"/>
      <c r="H33" s="347" t="s">
        <v>1777</v>
      </c>
      <c r="I33" s="332" t="s">
        <v>1544</v>
      </c>
      <c r="J33" s="332" t="s">
        <v>3316</v>
      </c>
      <c r="K33" s="332"/>
    </row>
    <row r="34" spans="1:11" s="328" customFormat="1" ht="57" customHeight="1" x14ac:dyDescent="0.25">
      <c r="A34" s="358" t="s">
        <v>1798</v>
      </c>
      <c r="B34" s="332" t="s">
        <v>30</v>
      </c>
      <c r="C34" s="347" t="s">
        <v>2502</v>
      </c>
      <c r="D34" s="395"/>
      <c r="E34" s="394"/>
      <c r="F34" s="395"/>
      <c r="G34" s="395"/>
      <c r="H34" s="347" t="s">
        <v>2501</v>
      </c>
      <c r="I34" s="332" t="s">
        <v>595</v>
      </c>
      <c r="J34" s="332" t="s">
        <v>44</v>
      </c>
      <c r="K34" s="332"/>
    </row>
    <row r="35" spans="1:11" s="328" customFormat="1" ht="167.25" customHeight="1" x14ac:dyDescent="0.25">
      <c r="A35" s="358" t="s">
        <v>2475</v>
      </c>
      <c r="B35" s="332" t="s">
        <v>30</v>
      </c>
      <c r="C35" s="347" t="s">
        <v>2476</v>
      </c>
      <c r="D35" s="395"/>
      <c r="E35" s="395"/>
      <c r="F35" s="394"/>
      <c r="G35" s="394"/>
      <c r="H35" s="347" t="s">
        <v>3243</v>
      </c>
      <c r="I35" s="359" t="s">
        <v>595</v>
      </c>
      <c r="J35" s="332" t="s">
        <v>2503</v>
      </c>
      <c r="K35" s="332"/>
    </row>
    <row r="36" spans="1:11" s="328" customFormat="1" ht="59.25" customHeight="1" x14ac:dyDescent="0.25">
      <c r="A36" s="358" t="s">
        <v>2479</v>
      </c>
      <c r="B36" s="332" t="s">
        <v>30</v>
      </c>
      <c r="C36" s="347" t="s">
        <v>2477</v>
      </c>
      <c r="D36" s="395"/>
      <c r="E36" s="395"/>
      <c r="F36" s="395"/>
      <c r="G36" s="395"/>
      <c r="H36" s="347" t="s">
        <v>2478</v>
      </c>
      <c r="I36" s="359" t="s">
        <v>595</v>
      </c>
      <c r="J36" s="332" t="s">
        <v>44</v>
      </c>
      <c r="K36" s="332"/>
    </row>
    <row r="37" spans="1:11" s="328" customFormat="1" ht="42" customHeight="1" x14ac:dyDescent="0.25">
      <c r="A37" s="358" t="s">
        <v>2499</v>
      </c>
      <c r="B37" s="332" t="s">
        <v>30</v>
      </c>
      <c r="C37" s="347" t="s">
        <v>2480</v>
      </c>
      <c r="D37" s="395"/>
      <c r="E37" s="395"/>
      <c r="F37" s="395"/>
      <c r="G37" s="395"/>
      <c r="H37" s="347" t="s">
        <v>2481</v>
      </c>
      <c r="I37" s="359" t="s">
        <v>595</v>
      </c>
      <c r="J37" s="332" t="s">
        <v>158</v>
      </c>
      <c r="K37" s="332"/>
    </row>
    <row r="38" spans="1:11" s="328" customFormat="1" ht="94.5" x14ac:dyDescent="0.25">
      <c r="A38" s="358" t="s">
        <v>2500</v>
      </c>
      <c r="B38" s="332" t="s">
        <v>30</v>
      </c>
      <c r="C38" s="347" t="s">
        <v>2473</v>
      </c>
      <c r="D38" s="395"/>
      <c r="E38" s="395"/>
      <c r="F38" s="395"/>
      <c r="G38" s="395"/>
      <c r="H38" s="347" t="s">
        <v>2887</v>
      </c>
      <c r="I38" s="359" t="s">
        <v>595</v>
      </c>
      <c r="J38" s="332" t="s">
        <v>3365</v>
      </c>
      <c r="K38" s="332"/>
    </row>
    <row r="39" spans="1:11" x14ac:dyDescent="0.3">
      <c r="A39" s="396"/>
      <c r="B39" s="363"/>
      <c r="C39" s="391"/>
      <c r="D39" s="397">
        <f>SUM(D9:D38)</f>
        <v>19028790</v>
      </c>
      <c r="E39" s="397"/>
      <c r="F39" s="397"/>
      <c r="G39" s="397"/>
      <c r="H39" s="391"/>
      <c r="I39" s="363"/>
      <c r="J39" s="390"/>
      <c r="K39" s="390"/>
    </row>
    <row r="40" spans="1:11" x14ac:dyDescent="0.3">
      <c r="D40" s="388"/>
      <c r="E40" s="388"/>
      <c r="F40" s="388"/>
      <c r="G40" s="388"/>
    </row>
  </sheetData>
  <autoFilter ref="A1:K39" xr:uid="{00000000-0009-0000-0000-000005000000}"/>
  <pageMargins left="0.25" right="0.25" top="0.75" bottom="0.75" header="0.3" footer="0.3"/>
  <pageSetup paperSize="9" scale="61" fitToHeight="0" orientation="landscape" r:id="rId1"/>
  <headerFooter>
    <oddHeader>&amp;C&amp;"Times New Roman,Bold"&amp;14RV3 VESELĪBA UN SPORTS</oddHeader>
    <oddFooter>&amp;C&amp;"Times New Roman,Regular"&amp;D&amp;R&amp;"Times New Roman,Regular"&amp;P no &amp;N</oddFooter>
  </headerFooter>
  <rowBreaks count="1" manualBreakCount="1">
    <brk id="1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2"/>
  <sheetViews>
    <sheetView view="pageBreakPreview" zoomScale="84" zoomScaleNormal="70" zoomScaleSheetLayoutView="84" zoomScalePageLayoutView="60" workbookViewId="0">
      <selection activeCell="A23" sqref="A23:XFD23"/>
    </sheetView>
  </sheetViews>
  <sheetFormatPr defaultColWidth="9.140625" defaultRowHeight="18.75" outlineLevelCol="1" x14ac:dyDescent="0.3"/>
  <cols>
    <col min="1" max="1" width="11.140625" style="396" customWidth="1"/>
    <col min="2" max="2" width="13.5703125" style="363" customWidth="1"/>
    <col min="3" max="3" width="48.5703125" style="345" customWidth="1"/>
    <col min="4" max="4" width="16.85546875" style="363" customWidth="1"/>
    <col min="5" max="5" width="14.42578125" style="363" customWidth="1"/>
    <col min="6" max="6" width="14.85546875" style="363" customWidth="1"/>
    <col min="7" max="7" width="11.85546875" style="363" customWidth="1"/>
    <col min="8" max="8" width="79.85546875" style="391" customWidth="1"/>
    <col min="9" max="9" width="14.5703125" style="390" customWidth="1"/>
    <col min="10" max="10" width="22.28515625" style="390" customWidth="1"/>
    <col min="11" max="11" width="17.7109375" style="390" customWidth="1" outlineLevel="1"/>
    <col min="12" max="16384" width="9.140625" style="353"/>
  </cols>
  <sheetData>
    <row r="1" spans="1:11" s="328" customFormat="1" ht="60.6" customHeight="1" x14ac:dyDescent="0.25">
      <c r="A1" s="389" t="s">
        <v>2295</v>
      </c>
      <c r="B1" s="424" t="s">
        <v>2298</v>
      </c>
      <c r="C1" s="389" t="s">
        <v>1507</v>
      </c>
      <c r="D1" s="389" t="s">
        <v>1508</v>
      </c>
      <c r="E1" s="389" t="s">
        <v>4</v>
      </c>
      <c r="F1" s="389" t="s">
        <v>5</v>
      </c>
      <c r="G1" s="389" t="s">
        <v>6</v>
      </c>
      <c r="H1" s="389" t="s">
        <v>1509</v>
      </c>
      <c r="I1" s="389" t="s">
        <v>7</v>
      </c>
      <c r="J1" s="389" t="s">
        <v>2306</v>
      </c>
      <c r="K1" s="398" t="s">
        <v>10</v>
      </c>
    </row>
    <row r="2" spans="1:11" s="328" customFormat="1" x14ac:dyDescent="0.25">
      <c r="A2" s="522" t="s">
        <v>2301</v>
      </c>
      <c r="B2" s="522"/>
      <c r="C2" s="522"/>
      <c r="D2" s="522"/>
      <c r="E2" s="522"/>
      <c r="F2" s="522"/>
      <c r="G2" s="522"/>
      <c r="H2" s="522"/>
      <c r="I2" s="522"/>
      <c r="J2" s="522"/>
      <c r="K2" s="522"/>
    </row>
    <row r="3" spans="1:11" s="355" customFormat="1" x14ac:dyDescent="0.25">
      <c r="A3" s="6" t="s">
        <v>1802</v>
      </c>
      <c r="B3" s="6"/>
      <c r="C3" s="6"/>
      <c r="D3" s="6"/>
      <c r="E3" s="6"/>
      <c r="F3" s="6"/>
      <c r="G3" s="6"/>
      <c r="H3" s="6"/>
      <c r="I3" s="6"/>
      <c r="J3" s="6"/>
      <c r="K3" s="6"/>
    </row>
    <row r="4" spans="1:11" s="329" customFormat="1" ht="173.25" customHeight="1" x14ac:dyDescent="0.25">
      <c r="A4" s="358" t="s">
        <v>1803</v>
      </c>
      <c r="B4" s="332" t="s">
        <v>2310</v>
      </c>
      <c r="C4" s="346" t="s">
        <v>2483</v>
      </c>
      <c r="D4" s="443">
        <v>2726591</v>
      </c>
      <c r="E4" s="443">
        <v>705632</v>
      </c>
      <c r="F4" s="443">
        <v>1823856</v>
      </c>
      <c r="G4" s="443">
        <f>120104+76999</f>
        <v>197103</v>
      </c>
      <c r="H4" s="347" t="s">
        <v>1805</v>
      </c>
      <c r="I4" s="332" t="s">
        <v>325</v>
      </c>
      <c r="J4" s="332" t="s">
        <v>44</v>
      </c>
      <c r="K4" s="332" t="s">
        <v>2484</v>
      </c>
    </row>
    <row r="5" spans="1:11" s="329" customFormat="1" ht="78.75" x14ac:dyDescent="0.25">
      <c r="A5" s="358" t="s">
        <v>1804</v>
      </c>
      <c r="B5" s="332" t="s">
        <v>2310</v>
      </c>
      <c r="C5" s="346" t="s">
        <v>2485</v>
      </c>
      <c r="D5" s="443">
        <v>461963</v>
      </c>
      <c r="E5" s="443">
        <f>D5-F5-G5</f>
        <v>243418.48</v>
      </c>
      <c r="F5" s="443">
        <v>209310.25</v>
      </c>
      <c r="G5" s="443">
        <v>9234.27</v>
      </c>
      <c r="H5" s="347" t="s">
        <v>3056</v>
      </c>
      <c r="I5" s="332" t="s">
        <v>322</v>
      </c>
      <c r="J5" s="332" t="s">
        <v>44</v>
      </c>
      <c r="K5" s="332" t="s">
        <v>2484</v>
      </c>
    </row>
    <row r="6" spans="1:11" s="329" customFormat="1" ht="78.75" x14ac:dyDescent="0.25">
      <c r="A6" s="358" t="s">
        <v>1806</v>
      </c>
      <c r="B6" s="332" t="s">
        <v>2310</v>
      </c>
      <c r="C6" s="346" t="s">
        <v>2489</v>
      </c>
      <c r="D6" s="443">
        <v>263949.99</v>
      </c>
      <c r="E6" s="443">
        <f>D6-G6</f>
        <v>28000</v>
      </c>
      <c r="F6" s="443"/>
      <c r="G6" s="443">
        <v>235949.99</v>
      </c>
      <c r="H6" s="347" t="s">
        <v>2490</v>
      </c>
      <c r="I6" s="332" t="s">
        <v>552</v>
      </c>
      <c r="J6" s="332" t="s">
        <v>48</v>
      </c>
      <c r="K6" s="332" t="s">
        <v>2331</v>
      </c>
    </row>
    <row r="7" spans="1:11" s="329" customFormat="1" ht="78.75" x14ac:dyDescent="0.25">
      <c r="A7" s="358" t="s">
        <v>1808</v>
      </c>
      <c r="B7" s="332" t="s">
        <v>2310</v>
      </c>
      <c r="C7" s="346" t="s">
        <v>2491</v>
      </c>
      <c r="D7" s="443">
        <v>148709</v>
      </c>
      <c r="E7" s="443">
        <f>D7-G7</f>
        <v>4719</v>
      </c>
      <c r="F7" s="443"/>
      <c r="G7" s="443">
        <v>143990</v>
      </c>
      <c r="H7" s="347" t="s">
        <v>2493</v>
      </c>
      <c r="I7" s="332" t="s">
        <v>552</v>
      </c>
      <c r="J7" s="332" t="s">
        <v>2060</v>
      </c>
      <c r="K7" s="332" t="s">
        <v>2331</v>
      </c>
    </row>
    <row r="8" spans="1:11" s="329" customFormat="1" ht="99.75" customHeight="1" x14ac:dyDescent="0.25">
      <c r="A8" s="358" t="s">
        <v>1811</v>
      </c>
      <c r="B8" s="332" t="s">
        <v>2310</v>
      </c>
      <c r="C8" s="347" t="s">
        <v>2494</v>
      </c>
      <c r="D8" s="443">
        <v>1150000</v>
      </c>
      <c r="E8" s="443">
        <f>D8</f>
        <v>1150000</v>
      </c>
      <c r="F8" s="443"/>
      <c r="G8" s="443"/>
      <c r="H8" s="347" t="s">
        <v>2492</v>
      </c>
      <c r="I8" s="332" t="s">
        <v>1622</v>
      </c>
      <c r="J8" s="332" t="s">
        <v>3316</v>
      </c>
      <c r="K8" s="332"/>
    </row>
    <row r="9" spans="1:11" s="329" customFormat="1" ht="47.25" x14ac:dyDescent="0.25">
      <c r="A9" s="358" t="s">
        <v>1813</v>
      </c>
      <c r="B9" s="332" t="s">
        <v>2310</v>
      </c>
      <c r="C9" s="347" t="s">
        <v>2487</v>
      </c>
      <c r="D9" s="443">
        <v>300000</v>
      </c>
      <c r="E9" s="443">
        <f>D9</f>
        <v>300000</v>
      </c>
      <c r="F9" s="443"/>
      <c r="G9" s="443"/>
      <c r="H9" s="347" t="s">
        <v>1812</v>
      </c>
      <c r="I9" s="332" t="s">
        <v>595</v>
      </c>
      <c r="J9" s="332" t="s">
        <v>3316</v>
      </c>
      <c r="K9" s="332"/>
    </row>
    <row r="10" spans="1:11" s="329" customFormat="1" ht="31.5" x14ac:dyDescent="0.25">
      <c r="A10" s="358" t="s">
        <v>1814</v>
      </c>
      <c r="B10" s="332" t="s">
        <v>2310</v>
      </c>
      <c r="C10" s="346" t="s">
        <v>1822</v>
      </c>
      <c r="D10" s="443">
        <v>100000</v>
      </c>
      <c r="E10" s="443">
        <f>D10</f>
        <v>100000</v>
      </c>
      <c r="F10" s="443"/>
      <c r="G10" s="443"/>
      <c r="H10" s="347" t="s">
        <v>1823</v>
      </c>
      <c r="I10" s="332" t="s">
        <v>595</v>
      </c>
      <c r="J10" s="332" t="s">
        <v>60</v>
      </c>
      <c r="K10" s="332"/>
    </row>
    <row r="11" spans="1:11" s="329" customFormat="1" ht="63" x14ac:dyDescent="0.25">
      <c r="A11" s="358" t="s">
        <v>1815</v>
      </c>
      <c r="B11" s="332" t="s">
        <v>2310</v>
      </c>
      <c r="C11" s="347" t="s">
        <v>2486</v>
      </c>
      <c r="D11" s="443">
        <v>900000</v>
      </c>
      <c r="E11" s="443">
        <f t="shared" ref="E11:E14" si="0">D11</f>
        <v>900000</v>
      </c>
      <c r="F11" s="443"/>
      <c r="G11" s="443"/>
      <c r="H11" s="347" t="s">
        <v>1807</v>
      </c>
      <c r="I11" s="332" t="s">
        <v>1622</v>
      </c>
      <c r="J11" s="332" t="s">
        <v>2488</v>
      </c>
      <c r="K11" s="332"/>
    </row>
    <row r="12" spans="1:11" s="329" customFormat="1" ht="47.25" x14ac:dyDescent="0.25">
      <c r="A12" s="358" t="s">
        <v>1816</v>
      </c>
      <c r="B12" s="332" t="s">
        <v>2310</v>
      </c>
      <c r="C12" s="346" t="s">
        <v>1817</v>
      </c>
      <c r="D12" s="443">
        <v>80000</v>
      </c>
      <c r="E12" s="443">
        <f>D12</f>
        <v>80000</v>
      </c>
      <c r="F12" s="443"/>
      <c r="G12" s="443"/>
      <c r="H12" s="347" t="s">
        <v>1818</v>
      </c>
      <c r="I12" s="332" t="s">
        <v>543</v>
      </c>
      <c r="J12" s="332" t="s">
        <v>2060</v>
      </c>
      <c r="K12" s="332"/>
    </row>
    <row r="13" spans="1:11" s="329" customFormat="1" ht="78.75" x14ac:dyDescent="0.25">
      <c r="A13" s="358" t="s">
        <v>1819</v>
      </c>
      <c r="B13" s="332" t="s">
        <v>2310</v>
      </c>
      <c r="C13" s="346" t="s">
        <v>52</v>
      </c>
      <c r="D13" s="443">
        <v>80000</v>
      </c>
      <c r="E13" s="443">
        <f t="shared" si="0"/>
        <v>80000</v>
      </c>
      <c r="F13" s="443"/>
      <c r="G13" s="443"/>
      <c r="H13" s="347" t="s">
        <v>2763</v>
      </c>
      <c r="I13" s="332" t="s">
        <v>607</v>
      </c>
      <c r="J13" s="332" t="s">
        <v>48</v>
      </c>
      <c r="K13" s="332"/>
    </row>
    <row r="14" spans="1:11" s="329" customFormat="1" ht="31.5" x14ac:dyDescent="0.25">
      <c r="A14" s="358" t="s">
        <v>1821</v>
      </c>
      <c r="B14" s="332" t="s">
        <v>2310</v>
      </c>
      <c r="C14" s="347" t="s">
        <v>1809</v>
      </c>
      <c r="D14" s="443">
        <v>200000</v>
      </c>
      <c r="E14" s="443">
        <f t="shared" si="0"/>
        <v>200000</v>
      </c>
      <c r="F14" s="443"/>
      <c r="G14" s="443"/>
      <c r="H14" s="347" t="s">
        <v>1810</v>
      </c>
      <c r="I14" s="332" t="s">
        <v>595</v>
      </c>
      <c r="J14" s="332" t="s">
        <v>48</v>
      </c>
      <c r="K14" s="332"/>
    </row>
    <row r="15" spans="1:11" s="329" customFormat="1" ht="63" x14ac:dyDescent="0.25">
      <c r="A15" s="358" t="s">
        <v>1824</v>
      </c>
      <c r="B15" s="332" t="s">
        <v>2310</v>
      </c>
      <c r="C15" s="346" t="s">
        <v>2955</v>
      </c>
      <c r="D15" s="443">
        <v>374838.64</v>
      </c>
      <c r="E15" s="447">
        <v>65054.64</v>
      </c>
      <c r="F15" s="447">
        <v>309784</v>
      </c>
      <c r="G15" s="443"/>
      <c r="H15" s="347" t="s">
        <v>2786</v>
      </c>
      <c r="I15" s="332" t="s">
        <v>595</v>
      </c>
      <c r="J15" s="332" t="s">
        <v>48</v>
      </c>
      <c r="K15" s="332" t="s">
        <v>2956</v>
      </c>
    </row>
    <row r="16" spans="1:11" s="329" customFormat="1" ht="84" customHeight="1" x14ac:dyDescent="0.25">
      <c r="A16" s="358" t="s">
        <v>1825</v>
      </c>
      <c r="B16" s="332" t="s">
        <v>30</v>
      </c>
      <c r="C16" s="346" t="s">
        <v>1832</v>
      </c>
      <c r="D16" s="443"/>
      <c r="E16" s="443"/>
      <c r="F16" s="443"/>
      <c r="G16" s="443"/>
      <c r="H16" s="346" t="s">
        <v>1833</v>
      </c>
      <c r="I16" s="332" t="s">
        <v>595</v>
      </c>
      <c r="J16" s="332" t="s">
        <v>17</v>
      </c>
      <c r="K16" s="332"/>
    </row>
    <row r="17" spans="1:11" s="329" customFormat="1" ht="47.25" x14ac:dyDescent="0.25">
      <c r="A17" s="358" t="s">
        <v>1828</v>
      </c>
      <c r="B17" s="332" t="s">
        <v>30</v>
      </c>
      <c r="C17" s="346" t="s">
        <v>1826</v>
      </c>
      <c r="D17" s="443"/>
      <c r="E17" s="443"/>
      <c r="F17" s="443"/>
      <c r="G17" s="443"/>
      <c r="H17" s="347" t="s">
        <v>1827</v>
      </c>
      <c r="I17" s="332" t="s">
        <v>1666</v>
      </c>
      <c r="J17" s="332" t="s">
        <v>48</v>
      </c>
      <c r="K17" s="332"/>
    </row>
    <row r="18" spans="1:11" s="329" customFormat="1" ht="114.75" customHeight="1" x14ac:dyDescent="0.25">
      <c r="A18" s="358" t="s">
        <v>1829</v>
      </c>
      <c r="B18" s="332" t="s">
        <v>30</v>
      </c>
      <c r="C18" s="347" t="s">
        <v>2496</v>
      </c>
      <c r="D18" s="443"/>
      <c r="E18" s="443"/>
      <c r="F18" s="443"/>
      <c r="G18" s="443"/>
      <c r="H18" s="428" t="s">
        <v>3028</v>
      </c>
      <c r="I18" s="332" t="s">
        <v>595</v>
      </c>
      <c r="J18" s="332" t="s">
        <v>3335</v>
      </c>
      <c r="K18" s="332"/>
    </row>
    <row r="19" spans="1:11" s="329" customFormat="1" ht="63" x14ac:dyDescent="0.25">
      <c r="A19" s="358" t="s">
        <v>1830</v>
      </c>
      <c r="B19" s="332" t="s">
        <v>30</v>
      </c>
      <c r="C19" s="346" t="s">
        <v>1834</v>
      </c>
      <c r="D19" s="443"/>
      <c r="E19" s="443"/>
      <c r="F19" s="443"/>
      <c r="G19" s="443"/>
      <c r="H19" s="347" t="s">
        <v>1835</v>
      </c>
      <c r="I19" s="332" t="s">
        <v>595</v>
      </c>
      <c r="J19" s="332" t="s">
        <v>48</v>
      </c>
      <c r="K19" s="332"/>
    </row>
    <row r="20" spans="1:11" s="329" customFormat="1" ht="31.5" x14ac:dyDescent="0.25">
      <c r="A20" s="358" t="s">
        <v>1831</v>
      </c>
      <c r="B20" s="332" t="s">
        <v>30</v>
      </c>
      <c r="C20" s="346" t="s">
        <v>2495</v>
      </c>
      <c r="D20" s="443"/>
      <c r="E20" s="443"/>
      <c r="F20" s="443"/>
      <c r="G20" s="443"/>
      <c r="H20" s="347" t="s">
        <v>1820</v>
      </c>
      <c r="I20" s="332" t="s">
        <v>595</v>
      </c>
      <c r="J20" s="332" t="s">
        <v>2497</v>
      </c>
      <c r="K20" s="332"/>
    </row>
    <row r="21" spans="1:11" s="329" customFormat="1" ht="63" x14ac:dyDescent="0.25">
      <c r="A21" s="358" t="s">
        <v>2957</v>
      </c>
      <c r="B21" s="332" t="s">
        <v>2310</v>
      </c>
      <c r="C21" s="346" t="s">
        <v>2958</v>
      </c>
      <c r="D21" s="443">
        <v>109794</v>
      </c>
      <c r="E21" s="443"/>
      <c r="F21" s="443">
        <v>86737.26</v>
      </c>
      <c r="G21" s="443">
        <v>23056.74</v>
      </c>
      <c r="H21" s="441" t="s">
        <v>2959</v>
      </c>
      <c r="I21" s="332" t="s">
        <v>2749</v>
      </c>
      <c r="J21" s="332" t="s">
        <v>2960</v>
      </c>
      <c r="K21" s="332" t="s">
        <v>2961</v>
      </c>
    </row>
    <row r="22" spans="1:11" s="329" customFormat="1" ht="195" customHeight="1" x14ac:dyDescent="0.25">
      <c r="A22" s="358" t="s">
        <v>3270</v>
      </c>
      <c r="B22" s="332" t="s">
        <v>2310</v>
      </c>
      <c r="C22" s="346" t="s">
        <v>3271</v>
      </c>
      <c r="D22" s="443">
        <v>555000</v>
      </c>
      <c r="E22" s="443">
        <v>82500</v>
      </c>
      <c r="F22" s="443">
        <v>467500</v>
      </c>
      <c r="G22" s="443"/>
      <c r="H22" s="441" t="s">
        <v>3308</v>
      </c>
      <c r="I22" s="332" t="s">
        <v>3272</v>
      </c>
      <c r="J22" s="332" t="s">
        <v>2960</v>
      </c>
      <c r="K22" s="332" t="s">
        <v>3273</v>
      </c>
    </row>
    <row r="23" spans="1:11" s="329" customFormat="1" ht="47.25" x14ac:dyDescent="0.25">
      <c r="A23" s="359" t="s">
        <v>3400</v>
      </c>
      <c r="B23" s="332" t="s">
        <v>2310</v>
      </c>
      <c r="C23" s="346" t="s">
        <v>3401</v>
      </c>
      <c r="D23" s="443" t="s">
        <v>3402</v>
      </c>
      <c r="E23" s="443" t="s">
        <v>3403</v>
      </c>
      <c r="F23" s="443" t="s">
        <v>3404</v>
      </c>
      <c r="G23" s="332"/>
      <c r="H23" s="346" t="s">
        <v>3405</v>
      </c>
      <c r="I23" s="332">
        <v>2025</v>
      </c>
      <c r="J23" s="332" t="s">
        <v>44</v>
      </c>
      <c r="K23" s="332" t="s">
        <v>2986</v>
      </c>
    </row>
    <row r="24" spans="1:11" s="329" customFormat="1" x14ac:dyDescent="0.25">
      <c r="A24" s="5" t="s">
        <v>1836</v>
      </c>
      <c r="B24" s="5"/>
      <c r="C24" s="5"/>
      <c r="D24" s="5"/>
      <c r="E24" s="5"/>
      <c r="F24" s="5"/>
      <c r="G24" s="5"/>
      <c r="H24" s="5"/>
      <c r="I24" s="5"/>
      <c r="J24" s="5"/>
      <c r="K24" s="5"/>
    </row>
    <row r="25" spans="1:11" s="329" customFormat="1" ht="31.5" x14ac:dyDescent="0.25">
      <c r="A25" s="358" t="s">
        <v>1837</v>
      </c>
      <c r="B25" s="332" t="s">
        <v>30</v>
      </c>
      <c r="C25" s="346" t="s">
        <v>2498</v>
      </c>
      <c r="D25" s="443"/>
      <c r="E25" s="443"/>
      <c r="F25" s="443"/>
      <c r="G25" s="443"/>
      <c r="H25" s="347" t="s">
        <v>1838</v>
      </c>
      <c r="I25" s="332" t="s">
        <v>595</v>
      </c>
      <c r="J25" s="332" t="s">
        <v>48</v>
      </c>
      <c r="K25" s="332"/>
    </row>
    <row r="26" spans="1:11" s="329" customFormat="1" ht="31.5" x14ac:dyDescent="0.25">
      <c r="A26" s="358" t="s">
        <v>1839</v>
      </c>
      <c r="B26" s="332" t="s">
        <v>30</v>
      </c>
      <c r="C26" s="346" t="s">
        <v>1840</v>
      </c>
      <c r="D26" s="443"/>
      <c r="E26" s="443"/>
      <c r="F26" s="443"/>
      <c r="G26" s="443"/>
      <c r="H26" s="347" t="s">
        <v>1841</v>
      </c>
      <c r="I26" s="332" t="s">
        <v>595</v>
      </c>
      <c r="J26" s="332" t="s">
        <v>48</v>
      </c>
      <c r="K26" s="332" t="s">
        <v>15</v>
      </c>
    </row>
    <row r="27" spans="1:11" s="329" customFormat="1" ht="63" x14ac:dyDescent="0.25">
      <c r="A27" s="358" t="s">
        <v>1842</v>
      </c>
      <c r="B27" s="332" t="s">
        <v>30</v>
      </c>
      <c r="C27" s="346" t="s">
        <v>1843</v>
      </c>
      <c r="D27" s="443"/>
      <c r="E27" s="443"/>
      <c r="F27" s="443"/>
      <c r="G27" s="443"/>
      <c r="H27" s="347" t="s">
        <v>1844</v>
      </c>
      <c r="I27" s="332" t="s">
        <v>595</v>
      </c>
      <c r="J27" s="332" t="s">
        <v>48</v>
      </c>
      <c r="K27" s="332"/>
    </row>
    <row r="28" spans="1:11" s="329" customFormat="1" x14ac:dyDescent="0.25">
      <c r="A28" s="6" t="s">
        <v>1845</v>
      </c>
      <c r="B28" s="6"/>
      <c r="C28" s="6"/>
      <c r="D28" s="6"/>
      <c r="E28" s="6"/>
      <c r="F28" s="6"/>
      <c r="G28" s="6"/>
      <c r="H28" s="6"/>
      <c r="I28" s="6"/>
      <c r="J28" s="6"/>
      <c r="K28" s="6"/>
    </row>
    <row r="29" spans="1:11" s="329" customFormat="1" ht="47.25" x14ac:dyDescent="0.25">
      <c r="A29" s="358" t="s">
        <v>1846</v>
      </c>
      <c r="B29" s="332" t="s">
        <v>30</v>
      </c>
      <c r="C29" s="346" t="s">
        <v>1848</v>
      </c>
      <c r="D29" s="443"/>
      <c r="E29" s="443"/>
      <c r="F29" s="443"/>
      <c r="G29" s="443"/>
      <c r="H29" s="347" t="s">
        <v>1849</v>
      </c>
      <c r="I29" s="332" t="s">
        <v>595</v>
      </c>
      <c r="J29" s="332" t="s">
        <v>48</v>
      </c>
      <c r="K29" s="332"/>
    </row>
    <row r="30" spans="1:11" s="329" customFormat="1" ht="47.25" x14ac:dyDescent="0.25">
      <c r="A30" s="358" t="s">
        <v>1847</v>
      </c>
      <c r="B30" s="332" t="s">
        <v>30</v>
      </c>
      <c r="C30" s="346" t="s">
        <v>1851</v>
      </c>
      <c r="D30" s="443"/>
      <c r="E30" s="443"/>
      <c r="F30" s="443"/>
      <c r="G30" s="443"/>
      <c r="H30" s="347" t="s">
        <v>1852</v>
      </c>
      <c r="I30" s="332" t="s">
        <v>595</v>
      </c>
      <c r="J30" s="332" t="s">
        <v>48</v>
      </c>
      <c r="K30" s="332"/>
    </row>
    <row r="31" spans="1:11" s="329" customFormat="1" ht="78.75" x14ac:dyDescent="0.25">
      <c r="A31" s="358" t="s">
        <v>1850</v>
      </c>
      <c r="B31" s="332" t="s">
        <v>30</v>
      </c>
      <c r="C31" s="346" t="s">
        <v>1853</v>
      </c>
      <c r="D31" s="443"/>
      <c r="E31" s="443"/>
      <c r="F31" s="443"/>
      <c r="G31" s="443"/>
      <c r="H31" s="347" t="s">
        <v>1854</v>
      </c>
      <c r="I31" s="332" t="s">
        <v>595</v>
      </c>
      <c r="J31" s="332" t="s">
        <v>48</v>
      </c>
      <c r="K31" s="332"/>
    </row>
    <row r="32" spans="1:11" x14ac:dyDescent="0.3">
      <c r="D32" s="399">
        <f>SUM(D5:D31)</f>
        <v>4724254.6300000008</v>
      </c>
      <c r="E32" s="399"/>
      <c r="F32" s="399"/>
      <c r="G32" s="399"/>
    </row>
  </sheetData>
  <autoFilter ref="A1:K40" xr:uid="{00000000-0009-0000-0000-000006000000}"/>
  <mergeCells count="3">
    <mergeCell ref="A3:K3"/>
    <mergeCell ref="A24:K24"/>
    <mergeCell ref="A28:K28"/>
  </mergeCells>
  <pageMargins left="0.70866141732283505" right="0.70866141732283505" top="0.74803149606299202" bottom="0.74803149606299202" header="0.31496062992126" footer="0.31496062992126"/>
  <pageSetup paperSize="9" scale="49" fitToHeight="0" orientation="landscape" r:id="rId1"/>
  <headerFooter>
    <oddHeader>&amp;C&amp;"Times New Roman,Bold"&amp;14RV4 SOCIĀLĀ AIZSARDZĪBA</oddHeader>
    <oddFooter>&amp;C&amp;"Times New Roman,Regular"&amp;D&amp;R&amp;"Times New Roman,Regular"&amp;P no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39"/>
  <sheetViews>
    <sheetView view="pageBreakPreview" zoomScale="70" zoomScaleNormal="70" zoomScaleSheetLayoutView="70" zoomScalePageLayoutView="70" workbookViewId="0">
      <selection activeCell="A45" sqref="A45:XFD45"/>
    </sheetView>
  </sheetViews>
  <sheetFormatPr defaultColWidth="9.140625" defaultRowHeight="18.75" outlineLevelCol="1" x14ac:dyDescent="0.3"/>
  <cols>
    <col min="1" max="1" width="11.85546875" style="354" customWidth="1"/>
    <col min="2" max="2" width="17" style="351" customWidth="1"/>
    <col min="3" max="3" width="46.28515625" style="356" customWidth="1"/>
    <col min="4" max="4" width="14.5703125" style="351" customWidth="1"/>
    <col min="5" max="5" width="13.5703125" style="351" customWidth="1"/>
    <col min="6" max="7" width="14" style="351" customWidth="1"/>
    <col min="8" max="8" width="63" style="357" customWidth="1"/>
    <col min="9" max="9" width="13.85546875" style="351" customWidth="1"/>
    <col min="10" max="10" width="20.140625" style="351" customWidth="1"/>
    <col min="11" max="11" width="17.42578125" style="413" customWidth="1" outlineLevel="1"/>
    <col min="12" max="16384" width="9.140625" style="353"/>
  </cols>
  <sheetData>
    <row r="1" spans="1:11" s="351" customFormat="1" ht="63" x14ac:dyDescent="0.25">
      <c r="A1" s="389" t="s">
        <v>2295</v>
      </c>
      <c r="B1" s="389" t="s">
        <v>2298</v>
      </c>
      <c r="C1" s="389" t="s">
        <v>1507</v>
      </c>
      <c r="D1" s="389" t="s">
        <v>1508</v>
      </c>
      <c r="E1" s="389" t="s">
        <v>4</v>
      </c>
      <c r="F1" s="389" t="s">
        <v>5</v>
      </c>
      <c r="G1" s="389" t="s">
        <v>6</v>
      </c>
      <c r="H1" s="389" t="s">
        <v>1509</v>
      </c>
      <c r="I1" s="389" t="s">
        <v>7</v>
      </c>
      <c r="J1" s="389" t="s">
        <v>2306</v>
      </c>
      <c r="K1" s="398" t="s">
        <v>10</v>
      </c>
    </row>
    <row r="2" spans="1:11" s="351" customFormat="1" x14ac:dyDescent="0.25">
      <c r="A2" s="4" t="s">
        <v>2302</v>
      </c>
      <c r="B2" s="4"/>
      <c r="C2" s="4"/>
      <c r="D2" s="4"/>
      <c r="E2" s="4"/>
      <c r="F2" s="4"/>
      <c r="G2" s="4"/>
      <c r="H2" s="4"/>
      <c r="I2" s="4"/>
      <c r="J2" s="4"/>
      <c r="K2" s="4"/>
    </row>
    <row r="3" spans="1:11" s="352" customFormat="1" x14ac:dyDescent="0.25">
      <c r="A3" s="6" t="s">
        <v>1855</v>
      </c>
      <c r="B3" s="6"/>
      <c r="C3" s="6"/>
      <c r="D3" s="6"/>
      <c r="E3" s="6"/>
      <c r="F3" s="6"/>
      <c r="G3" s="6"/>
      <c r="H3" s="6"/>
      <c r="I3" s="6"/>
      <c r="J3" s="6"/>
      <c r="K3" s="6"/>
    </row>
    <row r="4" spans="1:11" ht="143.1" customHeight="1" x14ac:dyDescent="0.3">
      <c r="A4" s="358" t="s">
        <v>1856</v>
      </c>
      <c r="B4" s="332" t="s">
        <v>2310</v>
      </c>
      <c r="C4" s="347" t="s">
        <v>2523</v>
      </c>
      <c r="D4" s="386">
        <v>800000</v>
      </c>
      <c r="E4" s="400">
        <f>D4</f>
        <v>800000</v>
      </c>
      <c r="F4" s="400"/>
      <c r="G4" s="400"/>
      <c r="H4" s="347" t="s">
        <v>2888</v>
      </c>
      <c r="I4" s="359" t="s">
        <v>319</v>
      </c>
      <c r="J4" s="332" t="s">
        <v>44</v>
      </c>
      <c r="K4" s="332"/>
    </row>
    <row r="5" spans="1:11" ht="139.5" customHeight="1" x14ac:dyDescent="0.3">
      <c r="A5" s="358" t="s">
        <v>1858</v>
      </c>
      <c r="B5" s="332" t="s">
        <v>2310</v>
      </c>
      <c r="C5" s="347" t="s">
        <v>2784</v>
      </c>
      <c r="D5" s="386">
        <v>1000000</v>
      </c>
      <c r="E5" s="400">
        <f>D5</f>
        <v>1000000</v>
      </c>
      <c r="F5" s="400"/>
      <c r="G5" s="400"/>
      <c r="H5" s="347" t="s">
        <v>3179</v>
      </c>
      <c r="I5" s="332" t="s">
        <v>1544</v>
      </c>
      <c r="J5" s="332" t="s">
        <v>44</v>
      </c>
      <c r="K5" s="332"/>
    </row>
    <row r="6" spans="1:11" ht="119.25" customHeight="1" x14ac:dyDescent="0.3">
      <c r="A6" s="358" t="s">
        <v>1859</v>
      </c>
      <c r="B6" s="359" t="s">
        <v>2310</v>
      </c>
      <c r="C6" s="347" t="s">
        <v>2518</v>
      </c>
      <c r="D6" s="386">
        <v>120000</v>
      </c>
      <c r="E6" s="386">
        <v>120000</v>
      </c>
      <c r="F6" s="386"/>
      <c r="G6" s="386"/>
      <c r="H6" s="347" t="s">
        <v>2889</v>
      </c>
      <c r="I6" s="332" t="s">
        <v>1544</v>
      </c>
      <c r="J6" s="332" t="s">
        <v>44</v>
      </c>
      <c r="K6" s="332"/>
    </row>
    <row r="7" spans="1:11" ht="65.25" customHeight="1" x14ac:dyDescent="0.3">
      <c r="A7" s="358" t="s">
        <v>1860</v>
      </c>
      <c r="B7" s="332" t="s">
        <v>30</v>
      </c>
      <c r="C7" s="347" t="s">
        <v>530</v>
      </c>
      <c r="D7" s="400"/>
      <c r="E7" s="400"/>
      <c r="F7" s="400"/>
      <c r="G7" s="400"/>
      <c r="H7" s="347" t="s">
        <v>531</v>
      </c>
      <c r="I7" s="359" t="s">
        <v>595</v>
      </c>
      <c r="J7" s="332" t="s">
        <v>1857</v>
      </c>
      <c r="K7" s="359"/>
    </row>
    <row r="8" spans="1:11" ht="72" customHeight="1" x14ac:dyDescent="0.3">
      <c r="A8" s="358" t="s">
        <v>1863</v>
      </c>
      <c r="B8" s="332" t="s">
        <v>30</v>
      </c>
      <c r="C8" s="347" t="s">
        <v>533</v>
      </c>
      <c r="D8" s="400"/>
      <c r="E8" s="400"/>
      <c r="F8" s="400"/>
      <c r="G8" s="386"/>
      <c r="H8" s="347" t="s">
        <v>535</v>
      </c>
      <c r="I8" s="359" t="s">
        <v>595</v>
      </c>
      <c r="J8" s="332" t="s">
        <v>1728</v>
      </c>
      <c r="K8" s="332" t="s">
        <v>534</v>
      </c>
    </row>
    <row r="9" spans="1:11" ht="81" customHeight="1" x14ac:dyDescent="0.3">
      <c r="A9" s="358" t="s">
        <v>1864</v>
      </c>
      <c r="B9" s="332" t="s">
        <v>30</v>
      </c>
      <c r="C9" s="347" t="s">
        <v>2505</v>
      </c>
      <c r="D9" s="386"/>
      <c r="E9" s="400"/>
      <c r="F9" s="400"/>
      <c r="G9" s="400"/>
      <c r="H9" s="347" t="s">
        <v>2504</v>
      </c>
      <c r="I9" s="359" t="s">
        <v>595</v>
      </c>
      <c r="J9" s="332" t="s">
        <v>44</v>
      </c>
      <c r="K9" s="359"/>
    </row>
    <row r="10" spans="1:11" ht="60.75" customHeight="1" x14ac:dyDescent="0.3">
      <c r="A10" s="358" t="s">
        <v>1866</v>
      </c>
      <c r="B10" s="332" t="s">
        <v>30</v>
      </c>
      <c r="C10" s="347" t="s">
        <v>558</v>
      </c>
      <c r="D10" s="400"/>
      <c r="E10" s="400"/>
      <c r="F10" s="400"/>
      <c r="G10" s="400"/>
      <c r="H10" s="347" t="s">
        <v>559</v>
      </c>
      <c r="I10" s="359" t="s">
        <v>1520</v>
      </c>
      <c r="J10" s="332" t="s">
        <v>1862</v>
      </c>
      <c r="K10" s="359"/>
    </row>
    <row r="11" spans="1:11" ht="93.75" customHeight="1" x14ac:dyDescent="0.3">
      <c r="A11" s="358" t="s">
        <v>1867</v>
      </c>
      <c r="B11" s="332" t="s">
        <v>30</v>
      </c>
      <c r="C11" s="347" t="s">
        <v>549</v>
      </c>
      <c r="D11" s="400"/>
      <c r="E11" s="400"/>
      <c r="F11" s="400"/>
      <c r="G11" s="400"/>
      <c r="H11" s="347" t="s">
        <v>1865</v>
      </c>
      <c r="I11" s="359" t="s">
        <v>333</v>
      </c>
      <c r="J11" s="332" t="s">
        <v>1862</v>
      </c>
      <c r="K11" s="359"/>
    </row>
    <row r="12" spans="1:11" ht="115.5" customHeight="1" x14ac:dyDescent="0.3">
      <c r="A12" s="358" t="s">
        <v>2519</v>
      </c>
      <c r="B12" s="332" t="s">
        <v>30</v>
      </c>
      <c r="C12" s="347" t="s">
        <v>1861</v>
      </c>
      <c r="D12" s="386"/>
      <c r="E12" s="400"/>
      <c r="F12" s="400"/>
      <c r="G12" s="386"/>
      <c r="H12" s="347" t="s">
        <v>3057</v>
      </c>
      <c r="I12" s="359" t="s">
        <v>595</v>
      </c>
      <c r="J12" s="332" t="s">
        <v>1862</v>
      </c>
      <c r="K12" s="359"/>
    </row>
    <row r="13" spans="1:11" ht="31.5" x14ac:dyDescent="0.3">
      <c r="A13" s="358" t="s">
        <v>2520</v>
      </c>
      <c r="B13" s="332" t="s">
        <v>30</v>
      </c>
      <c r="C13" s="347" t="s">
        <v>565</v>
      </c>
      <c r="D13" s="386"/>
      <c r="E13" s="400"/>
      <c r="F13" s="400"/>
      <c r="G13" s="400"/>
      <c r="H13" s="347" t="s">
        <v>567</v>
      </c>
      <c r="I13" s="359" t="s">
        <v>595</v>
      </c>
      <c r="J13" s="332" t="s">
        <v>1862</v>
      </c>
      <c r="K13" s="359"/>
    </row>
    <row r="14" spans="1:11" x14ac:dyDescent="0.3">
      <c r="A14" s="6" t="s">
        <v>1868</v>
      </c>
      <c r="B14" s="6"/>
      <c r="C14" s="6"/>
      <c r="D14" s="6"/>
      <c r="E14" s="6"/>
      <c r="F14" s="6"/>
      <c r="G14" s="6"/>
      <c r="H14" s="6"/>
      <c r="I14" s="6"/>
      <c r="J14" s="6"/>
      <c r="K14" s="6"/>
    </row>
    <row r="15" spans="1:11" ht="141" customHeight="1" x14ac:dyDescent="0.3">
      <c r="A15" s="358" t="s">
        <v>1869</v>
      </c>
      <c r="B15" s="359" t="s">
        <v>2310</v>
      </c>
      <c r="C15" s="347" t="s">
        <v>2508</v>
      </c>
      <c r="D15" s="386">
        <f>11*10285.71</f>
        <v>113142.81</v>
      </c>
      <c r="E15" s="400">
        <f>11*3085.71</f>
        <v>33942.81</v>
      </c>
      <c r="F15" s="400"/>
      <c r="G15" s="400">
        <f>11*7200</f>
        <v>79200</v>
      </c>
      <c r="H15" s="347" t="s">
        <v>2509</v>
      </c>
      <c r="I15" s="359" t="s">
        <v>1642</v>
      </c>
      <c r="J15" s="332" t="s">
        <v>2507</v>
      </c>
      <c r="K15" s="332" t="s">
        <v>2506</v>
      </c>
    </row>
    <row r="16" spans="1:11" ht="105.75" customHeight="1" x14ac:dyDescent="0.3">
      <c r="A16" s="358" t="s">
        <v>1870</v>
      </c>
      <c r="B16" s="332" t="s">
        <v>30</v>
      </c>
      <c r="C16" s="347" t="s">
        <v>2517</v>
      </c>
      <c r="D16" s="386"/>
      <c r="E16" s="400"/>
      <c r="F16" s="400"/>
      <c r="G16" s="400"/>
      <c r="H16" s="347" t="s">
        <v>2516</v>
      </c>
      <c r="I16" s="359" t="s">
        <v>595</v>
      </c>
      <c r="J16" s="332" t="s">
        <v>1862</v>
      </c>
      <c r="K16" s="359"/>
    </row>
    <row r="17" spans="1:11" ht="119.25" customHeight="1" x14ac:dyDescent="0.3">
      <c r="A17" s="358" t="s">
        <v>1871</v>
      </c>
      <c r="B17" s="359" t="s">
        <v>30</v>
      </c>
      <c r="C17" s="347" t="s">
        <v>1874</v>
      </c>
      <c r="D17" s="400"/>
      <c r="E17" s="400"/>
      <c r="F17" s="400"/>
      <c r="G17" s="400"/>
      <c r="H17" s="347" t="s">
        <v>2510</v>
      </c>
      <c r="I17" s="359" t="s">
        <v>1520</v>
      </c>
      <c r="J17" s="332" t="s">
        <v>1728</v>
      </c>
      <c r="K17" s="359"/>
    </row>
    <row r="18" spans="1:11" ht="84.75" customHeight="1" x14ac:dyDescent="0.3">
      <c r="A18" s="358" t="s">
        <v>1872</v>
      </c>
      <c r="B18" s="359" t="s">
        <v>30</v>
      </c>
      <c r="C18" s="347" t="s">
        <v>1877</v>
      </c>
      <c r="D18" s="400"/>
      <c r="E18" s="400"/>
      <c r="F18" s="400"/>
      <c r="G18" s="400"/>
      <c r="H18" s="347" t="s">
        <v>582</v>
      </c>
      <c r="I18" s="359" t="s">
        <v>1520</v>
      </c>
      <c r="J18" s="332" t="s">
        <v>1728</v>
      </c>
      <c r="K18" s="359"/>
    </row>
    <row r="19" spans="1:11" ht="76.5" customHeight="1" x14ac:dyDescent="0.3">
      <c r="A19" s="358" t="s">
        <v>1873</v>
      </c>
      <c r="B19" s="359" t="s">
        <v>2310</v>
      </c>
      <c r="C19" s="347" t="s">
        <v>2747</v>
      </c>
      <c r="D19" s="400">
        <v>338800</v>
      </c>
      <c r="E19" s="400">
        <v>58800</v>
      </c>
      <c r="F19" s="400">
        <v>280000</v>
      </c>
      <c r="G19" s="400"/>
      <c r="H19" s="347" t="s">
        <v>2748</v>
      </c>
      <c r="I19" s="359" t="s">
        <v>2749</v>
      </c>
      <c r="J19" s="332" t="s">
        <v>2750</v>
      </c>
      <c r="K19" s="359" t="s">
        <v>2751</v>
      </c>
    </row>
    <row r="20" spans="1:11" ht="84.6" customHeight="1" x14ac:dyDescent="0.3">
      <c r="A20" s="358" t="s">
        <v>2744</v>
      </c>
      <c r="B20" s="332" t="s">
        <v>2310</v>
      </c>
      <c r="C20" s="347" t="s">
        <v>3005</v>
      </c>
      <c r="D20" s="400">
        <v>422774</v>
      </c>
      <c r="E20" s="400">
        <v>422774</v>
      </c>
      <c r="F20" s="400"/>
      <c r="G20" s="400"/>
      <c r="H20" s="347" t="s">
        <v>3006</v>
      </c>
      <c r="I20" s="359" t="s">
        <v>1622</v>
      </c>
      <c r="J20" s="332" t="s">
        <v>1791</v>
      </c>
      <c r="K20" s="332" t="s">
        <v>3007</v>
      </c>
    </row>
    <row r="21" spans="1:11" ht="99" customHeight="1" x14ac:dyDescent="0.3">
      <c r="A21" s="358" t="s">
        <v>3339</v>
      </c>
      <c r="B21" s="332" t="s">
        <v>30</v>
      </c>
      <c r="C21" s="347" t="s">
        <v>2768</v>
      </c>
      <c r="D21" s="400"/>
      <c r="E21" s="400"/>
      <c r="F21" s="400"/>
      <c r="G21" s="400"/>
      <c r="H21" s="347" t="s">
        <v>2785</v>
      </c>
      <c r="I21" s="359" t="s">
        <v>595</v>
      </c>
      <c r="J21" s="332" t="s">
        <v>1862</v>
      </c>
      <c r="K21" s="359"/>
    </row>
    <row r="22" spans="1:11" ht="78" customHeight="1" x14ac:dyDescent="0.3">
      <c r="A22" s="523" t="s">
        <v>3341</v>
      </c>
      <c r="B22" s="524" t="s">
        <v>2310</v>
      </c>
      <c r="C22" s="347" t="s">
        <v>3350</v>
      </c>
      <c r="D22" s="400">
        <v>500000</v>
      </c>
      <c r="E22" s="400">
        <v>50000</v>
      </c>
      <c r="F22" s="525"/>
      <c r="G22" s="400">
        <v>450000</v>
      </c>
      <c r="H22" s="347" t="s">
        <v>3351</v>
      </c>
      <c r="I22" s="359" t="s">
        <v>1624</v>
      </c>
      <c r="J22" s="332" t="s">
        <v>3222</v>
      </c>
      <c r="K22" s="332" t="s">
        <v>3007</v>
      </c>
    </row>
    <row r="23" spans="1:11" x14ac:dyDescent="0.3">
      <c r="A23" s="6" t="s">
        <v>1875</v>
      </c>
      <c r="B23" s="6"/>
      <c r="C23" s="6"/>
      <c r="D23" s="6"/>
      <c r="E23" s="6"/>
      <c r="F23" s="6"/>
      <c r="G23" s="6"/>
      <c r="H23" s="6"/>
      <c r="I23" s="6"/>
      <c r="J23" s="6"/>
      <c r="K23" s="6"/>
    </row>
    <row r="24" spans="1:11" ht="89.25" customHeight="1" x14ac:dyDescent="0.3">
      <c r="A24" s="358" t="s">
        <v>1876</v>
      </c>
      <c r="B24" s="359" t="s">
        <v>30</v>
      </c>
      <c r="C24" s="347" t="s">
        <v>596</v>
      </c>
      <c r="D24" s="386"/>
      <c r="E24" s="400"/>
      <c r="F24" s="400"/>
      <c r="G24" s="386"/>
      <c r="H24" s="347" t="s">
        <v>1884</v>
      </c>
      <c r="I24" s="359" t="s">
        <v>349</v>
      </c>
      <c r="J24" s="332" t="s">
        <v>1862</v>
      </c>
      <c r="K24" s="332"/>
    </row>
    <row r="25" spans="1:11" ht="72.599999999999994" customHeight="1" x14ac:dyDescent="0.3">
      <c r="A25" s="358" t="s">
        <v>1878</v>
      </c>
      <c r="B25" s="359" t="s">
        <v>30</v>
      </c>
      <c r="C25" s="347" t="s">
        <v>591</v>
      </c>
      <c r="D25" s="400"/>
      <c r="E25" s="400"/>
      <c r="F25" s="400"/>
      <c r="G25" s="400"/>
      <c r="H25" s="347" t="s">
        <v>1881</v>
      </c>
      <c r="I25" s="359" t="s">
        <v>1520</v>
      </c>
      <c r="J25" s="332" t="s">
        <v>1728</v>
      </c>
      <c r="K25" s="359"/>
    </row>
    <row r="26" spans="1:11" ht="128.44999999999999" customHeight="1" x14ac:dyDescent="0.3">
      <c r="A26" s="358" t="s">
        <v>1879</v>
      </c>
      <c r="B26" s="359" t="s">
        <v>30</v>
      </c>
      <c r="C26" s="347" t="s">
        <v>585</v>
      </c>
      <c r="D26" s="400"/>
      <c r="E26" s="400"/>
      <c r="F26" s="400"/>
      <c r="G26" s="400"/>
      <c r="H26" s="347" t="s">
        <v>2975</v>
      </c>
      <c r="I26" s="359" t="s">
        <v>595</v>
      </c>
      <c r="J26" s="332" t="s">
        <v>1728</v>
      </c>
      <c r="K26" s="359"/>
    </row>
    <row r="27" spans="1:11" ht="76.5" customHeight="1" x14ac:dyDescent="0.3">
      <c r="A27" s="358" t="s">
        <v>1880</v>
      </c>
      <c r="B27" s="359" t="s">
        <v>30</v>
      </c>
      <c r="C27" s="347" t="s">
        <v>587</v>
      </c>
      <c r="D27" s="400"/>
      <c r="E27" s="400"/>
      <c r="F27" s="400"/>
      <c r="G27" s="386"/>
      <c r="H27" s="347" t="s">
        <v>2890</v>
      </c>
      <c r="I27" s="359" t="s">
        <v>595</v>
      </c>
      <c r="J27" s="332" t="s">
        <v>1728</v>
      </c>
      <c r="K27" s="332"/>
    </row>
    <row r="28" spans="1:11" ht="96" customHeight="1" x14ac:dyDescent="0.3">
      <c r="A28" s="358" t="s">
        <v>1882</v>
      </c>
      <c r="B28" s="359" t="s">
        <v>30</v>
      </c>
      <c r="C28" s="347" t="s">
        <v>2513</v>
      </c>
      <c r="D28" s="400"/>
      <c r="E28" s="400"/>
      <c r="F28" s="400"/>
      <c r="G28" s="386"/>
      <c r="H28" s="347" t="s">
        <v>2976</v>
      </c>
      <c r="I28" s="359" t="s">
        <v>595</v>
      </c>
      <c r="J28" s="332" t="s">
        <v>1728</v>
      </c>
      <c r="K28" s="332"/>
    </row>
    <row r="29" spans="1:11" ht="60" customHeight="1" x14ac:dyDescent="0.3">
      <c r="A29" s="358" t="s">
        <v>1883</v>
      </c>
      <c r="B29" s="359" t="s">
        <v>30</v>
      </c>
      <c r="C29" s="347" t="s">
        <v>2511</v>
      </c>
      <c r="D29" s="386"/>
      <c r="E29" s="400"/>
      <c r="F29" s="400"/>
      <c r="G29" s="400"/>
      <c r="H29" s="347" t="s">
        <v>2512</v>
      </c>
      <c r="I29" s="359" t="s">
        <v>595</v>
      </c>
      <c r="J29" s="332" t="s">
        <v>1728</v>
      </c>
      <c r="K29" s="359"/>
    </row>
    <row r="30" spans="1:11" ht="60" customHeight="1" x14ac:dyDescent="0.3">
      <c r="A30" s="358" t="s">
        <v>1885</v>
      </c>
      <c r="B30" s="359" t="s">
        <v>30</v>
      </c>
      <c r="C30" s="347" t="s">
        <v>605</v>
      </c>
      <c r="D30" s="386"/>
      <c r="E30" s="400"/>
      <c r="F30" s="400"/>
      <c r="G30" s="386"/>
      <c r="H30" s="347" t="s">
        <v>1886</v>
      </c>
      <c r="I30" s="359" t="s">
        <v>1622</v>
      </c>
      <c r="J30" s="332" t="s">
        <v>1237</v>
      </c>
      <c r="K30" s="359"/>
    </row>
    <row r="31" spans="1:11" ht="65.25" customHeight="1" x14ac:dyDescent="0.3">
      <c r="A31" s="358" t="s">
        <v>3328</v>
      </c>
      <c r="B31" s="332" t="s">
        <v>2310</v>
      </c>
      <c r="C31" s="347" t="s">
        <v>3329</v>
      </c>
      <c r="D31" s="332" t="s">
        <v>3330</v>
      </c>
      <c r="E31" s="332" t="s">
        <v>3330</v>
      </c>
      <c r="F31" s="493"/>
      <c r="G31" s="332"/>
      <c r="H31" s="347" t="s">
        <v>3340</v>
      </c>
      <c r="I31" s="332">
        <v>2025</v>
      </c>
      <c r="J31" s="332" t="s">
        <v>188</v>
      </c>
      <c r="K31" s="332"/>
    </row>
    <row r="32" spans="1:11" x14ac:dyDescent="0.3">
      <c r="A32" s="6" t="s">
        <v>1887</v>
      </c>
      <c r="B32" s="6"/>
      <c r="C32" s="6"/>
      <c r="D32" s="6"/>
      <c r="E32" s="6"/>
      <c r="F32" s="6"/>
      <c r="G32" s="6"/>
      <c r="H32" s="6"/>
      <c r="I32" s="6"/>
      <c r="J32" s="6"/>
      <c r="K32" s="6"/>
    </row>
    <row r="33" spans="1:11" ht="74.099999999999994" customHeight="1" x14ac:dyDescent="0.3">
      <c r="A33" s="347" t="s">
        <v>1888</v>
      </c>
      <c r="B33" s="359" t="s">
        <v>2310</v>
      </c>
      <c r="C33" s="347" t="s">
        <v>624</v>
      </c>
      <c r="D33" s="400">
        <v>59600</v>
      </c>
      <c r="E33" s="400">
        <v>59600</v>
      </c>
      <c r="F33" s="400"/>
      <c r="G33" s="400"/>
      <c r="H33" s="347" t="s">
        <v>2891</v>
      </c>
      <c r="I33" s="359" t="s">
        <v>543</v>
      </c>
      <c r="J33" s="332" t="s">
        <v>113</v>
      </c>
      <c r="K33" s="359"/>
    </row>
    <row r="34" spans="1:11" ht="104.25" customHeight="1" x14ac:dyDescent="0.3">
      <c r="A34" s="347" t="s">
        <v>1890</v>
      </c>
      <c r="B34" s="332" t="s">
        <v>2310</v>
      </c>
      <c r="C34" s="347" t="s">
        <v>2522</v>
      </c>
      <c r="D34" s="386">
        <v>121000</v>
      </c>
      <c r="E34" s="400">
        <v>10000</v>
      </c>
      <c r="F34" s="400">
        <v>111000</v>
      </c>
      <c r="G34" s="400"/>
      <c r="H34" s="347" t="s">
        <v>2892</v>
      </c>
      <c r="I34" s="359" t="s">
        <v>595</v>
      </c>
      <c r="J34" s="332" t="s">
        <v>3367</v>
      </c>
      <c r="K34" s="359"/>
    </row>
    <row r="35" spans="1:11" ht="50.1" customHeight="1" x14ac:dyDescent="0.3">
      <c r="A35" s="347" t="s">
        <v>1893</v>
      </c>
      <c r="B35" s="332" t="s">
        <v>30</v>
      </c>
      <c r="C35" s="347" t="s">
        <v>620</v>
      </c>
      <c r="D35" s="400"/>
      <c r="E35" s="400"/>
      <c r="F35" s="400"/>
      <c r="G35" s="386"/>
      <c r="H35" s="347" t="s">
        <v>2893</v>
      </c>
      <c r="I35" s="359" t="s">
        <v>595</v>
      </c>
      <c r="J35" s="332" t="s">
        <v>113</v>
      </c>
      <c r="K35" s="332" t="s">
        <v>1889</v>
      </c>
    </row>
    <row r="36" spans="1:11" ht="62.25" customHeight="1" x14ac:dyDescent="0.3">
      <c r="A36" s="347" t="s">
        <v>1894</v>
      </c>
      <c r="B36" s="332" t="s">
        <v>30</v>
      </c>
      <c r="C36" s="347" t="s">
        <v>1891</v>
      </c>
      <c r="D36" s="400"/>
      <c r="E36" s="400"/>
      <c r="F36" s="400"/>
      <c r="G36" s="386"/>
      <c r="H36" s="347" t="s">
        <v>1892</v>
      </c>
      <c r="I36" s="359" t="s">
        <v>595</v>
      </c>
      <c r="J36" s="332" t="s">
        <v>113</v>
      </c>
      <c r="K36" s="332"/>
    </row>
    <row r="37" spans="1:11" ht="64.5" customHeight="1" x14ac:dyDescent="0.3">
      <c r="A37" s="347" t="s">
        <v>2521</v>
      </c>
      <c r="B37" s="359" t="s">
        <v>30</v>
      </c>
      <c r="C37" s="347" t="s">
        <v>1895</v>
      </c>
      <c r="D37" s="386"/>
      <c r="E37" s="386"/>
      <c r="F37" s="400"/>
      <c r="G37" s="400"/>
      <c r="H37" s="347" t="s">
        <v>1896</v>
      </c>
      <c r="I37" s="332" t="s">
        <v>325</v>
      </c>
      <c r="J37" s="332" t="s">
        <v>1728</v>
      </c>
      <c r="K37" s="359"/>
    </row>
    <row r="38" spans="1:11" x14ac:dyDescent="0.3">
      <c r="A38" s="6" t="s">
        <v>1897</v>
      </c>
      <c r="B38" s="6"/>
      <c r="C38" s="6"/>
      <c r="D38" s="6"/>
      <c r="E38" s="6"/>
      <c r="F38" s="6"/>
      <c r="G38" s="6"/>
      <c r="H38" s="6"/>
      <c r="I38" s="6"/>
      <c r="J38" s="6"/>
      <c r="K38" s="6"/>
    </row>
    <row r="39" spans="1:11" ht="90" customHeight="1" x14ac:dyDescent="0.3">
      <c r="A39" s="347" t="s">
        <v>1898</v>
      </c>
      <c r="B39" s="332" t="s">
        <v>2310</v>
      </c>
      <c r="C39" s="347" t="s">
        <v>1903</v>
      </c>
      <c r="D39" s="386">
        <v>90000</v>
      </c>
      <c r="E39" s="400">
        <v>90000</v>
      </c>
      <c r="F39" s="400"/>
      <c r="G39" s="400"/>
      <c r="H39" s="347" t="s">
        <v>1904</v>
      </c>
      <c r="I39" s="359" t="s">
        <v>595</v>
      </c>
      <c r="J39" s="332" t="s">
        <v>1901</v>
      </c>
      <c r="K39" s="359"/>
    </row>
    <row r="40" spans="1:11" ht="272.25" customHeight="1" x14ac:dyDescent="0.3">
      <c r="A40" s="347" t="s">
        <v>1899</v>
      </c>
      <c r="B40" s="332" t="s">
        <v>30</v>
      </c>
      <c r="C40" s="347" t="s">
        <v>1900</v>
      </c>
      <c r="D40" s="400"/>
      <c r="E40" s="400"/>
      <c r="F40" s="400"/>
      <c r="G40" s="400"/>
      <c r="H40" s="428" t="s">
        <v>2894</v>
      </c>
      <c r="I40" s="359" t="s">
        <v>595</v>
      </c>
      <c r="J40" s="332" t="s">
        <v>1901</v>
      </c>
      <c r="K40" s="359"/>
    </row>
    <row r="41" spans="1:11" ht="66" customHeight="1" x14ac:dyDescent="0.3">
      <c r="A41" s="347" t="s">
        <v>1902</v>
      </c>
      <c r="B41" s="332" t="s">
        <v>30</v>
      </c>
      <c r="C41" s="347" t="s">
        <v>2632</v>
      </c>
      <c r="D41" s="386"/>
      <c r="E41" s="400"/>
      <c r="F41" s="400"/>
      <c r="G41" s="400"/>
      <c r="H41" s="347" t="s">
        <v>2633</v>
      </c>
      <c r="I41" s="359" t="s">
        <v>595</v>
      </c>
      <c r="J41" s="332" t="s">
        <v>3321</v>
      </c>
      <c r="K41" s="359"/>
    </row>
    <row r="42" spans="1:11" ht="66" customHeight="1" x14ac:dyDescent="0.3">
      <c r="A42" s="347" t="s">
        <v>2515</v>
      </c>
      <c r="B42" s="332" t="s">
        <v>30</v>
      </c>
      <c r="C42" s="347" t="s">
        <v>554</v>
      </c>
      <c r="D42" s="400"/>
      <c r="E42" s="400"/>
      <c r="F42" s="400"/>
      <c r="G42" s="400"/>
      <c r="H42" s="347" t="s">
        <v>2514</v>
      </c>
      <c r="I42" s="359" t="s">
        <v>333</v>
      </c>
      <c r="J42" s="332" t="s">
        <v>44</v>
      </c>
      <c r="K42" s="359"/>
    </row>
    <row r="43" spans="1:11" ht="126" x14ac:dyDescent="0.3">
      <c r="A43" s="346" t="s">
        <v>2965</v>
      </c>
      <c r="B43" s="332" t="s">
        <v>2310</v>
      </c>
      <c r="C43" s="346" t="s">
        <v>3111</v>
      </c>
      <c r="D43" s="474">
        <v>261709</v>
      </c>
      <c r="E43" s="499">
        <v>39256.35</v>
      </c>
      <c r="F43" s="499">
        <v>222452.65</v>
      </c>
      <c r="G43" s="493"/>
      <c r="H43" s="346" t="s">
        <v>3112</v>
      </c>
      <c r="I43" s="332" t="s">
        <v>3263</v>
      </c>
      <c r="J43" s="332" t="s">
        <v>3114</v>
      </c>
      <c r="K43" s="332" t="s">
        <v>3262</v>
      </c>
    </row>
    <row r="44" spans="1:11" ht="47.25" x14ac:dyDescent="0.3">
      <c r="A44" s="346" t="s">
        <v>3175</v>
      </c>
      <c r="B44" s="332" t="s">
        <v>2310</v>
      </c>
      <c r="C44" s="346" t="s">
        <v>3176</v>
      </c>
      <c r="D44" s="474">
        <v>238770</v>
      </c>
      <c r="E44" s="474">
        <v>238770</v>
      </c>
      <c r="F44" s="474"/>
      <c r="G44" s="493"/>
      <c r="H44" s="347" t="s">
        <v>3177</v>
      </c>
      <c r="I44" s="332" t="s">
        <v>3113</v>
      </c>
      <c r="J44" s="332" t="s">
        <v>1901</v>
      </c>
      <c r="K44" s="332" t="s">
        <v>3178</v>
      </c>
    </row>
    <row r="45" spans="1:11" ht="110.25" x14ac:dyDescent="0.3">
      <c r="A45" s="346" t="s">
        <v>3392</v>
      </c>
      <c r="B45" s="332" t="s">
        <v>2310</v>
      </c>
      <c r="C45" s="346" t="s">
        <v>3393</v>
      </c>
      <c r="D45" s="474">
        <v>400000</v>
      </c>
      <c r="E45" s="474">
        <v>60000</v>
      </c>
      <c r="F45" s="474">
        <v>340000</v>
      </c>
      <c r="G45" s="493"/>
      <c r="H45" s="346" t="s">
        <v>3395</v>
      </c>
      <c r="I45" s="332" t="s">
        <v>3263</v>
      </c>
      <c r="J45" s="332" t="s">
        <v>44</v>
      </c>
      <c r="K45" s="332" t="s">
        <v>3394</v>
      </c>
    </row>
    <row r="46" spans="1:11" x14ac:dyDescent="0.3">
      <c r="A46" s="396"/>
      <c r="B46" s="363"/>
      <c r="C46" s="364"/>
      <c r="D46" s="431">
        <f>SUM(D3:D41)</f>
        <v>3565316.81</v>
      </c>
      <c r="E46" s="431"/>
      <c r="F46" s="431"/>
      <c r="G46" s="431"/>
      <c r="H46" s="365"/>
      <c r="I46" s="363"/>
      <c r="J46" s="363"/>
      <c r="K46" s="527"/>
    </row>
    <row r="139" spans="10:10" x14ac:dyDescent="0.3">
      <c r="J139" s="330"/>
    </row>
  </sheetData>
  <autoFilter ref="A1:K46" xr:uid="{00000000-0009-0000-0000-000007000000}"/>
  <mergeCells count="6">
    <mergeCell ref="A38:K38"/>
    <mergeCell ref="A2:K2"/>
    <mergeCell ref="A3:K3"/>
    <mergeCell ref="A14:K14"/>
    <mergeCell ref="A23:K23"/>
    <mergeCell ref="A32:K32"/>
  </mergeCells>
  <pageMargins left="0.25" right="0.25" top="0.75" bottom="0.75" header="0.3" footer="0.3"/>
  <pageSetup paperSize="9" scale="58" fitToHeight="0" orientation="landscape" r:id="rId1"/>
  <headerFooter>
    <oddHeader>&amp;C&amp;"Times New Roman,Bold"&amp;14RV5 PĀRVALDĪBA UN SADARBĪBA</oddHeader>
    <oddFooter>&amp;C&amp;"Times New Roman,Regular"&amp;D&amp;R&amp;"Times New Roman,Regular"&amp;P no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3"/>
  <sheetViews>
    <sheetView view="pageBreakPreview" zoomScale="80" zoomScaleNormal="80" zoomScaleSheetLayoutView="80" zoomScalePageLayoutView="80" workbookViewId="0">
      <pane ySplit="1" topLeftCell="A2" activePane="bottomLeft" state="frozen"/>
      <selection activeCell="C78" sqref="C78"/>
      <selection pane="bottomLeft" activeCell="J18" sqref="J18"/>
    </sheetView>
  </sheetViews>
  <sheetFormatPr defaultColWidth="9.140625" defaultRowHeight="15.75" outlineLevelCol="1" x14ac:dyDescent="0.25"/>
  <cols>
    <col min="1" max="1" width="12.42578125" style="402" customWidth="1"/>
    <col min="2" max="2" width="15.85546875" style="393" customWidth="1"/>
    <col min="3" max="3" width="32.42578125" style="364" customWidth="1"/>
    <col min="4" max="4" width="15.85546875" style="393" customWidth="1"/>
    <col min="5" max="5" width="12.85546875" style="393" customWidth="1"/>
    <col min="6" max="6" width="13.140625" style="393" customWidth="1"/>
    <col min="7" max="7" width="13.85546875" style="393" customWidth="1"/>
    <col min="8" max="8" width="58.28515625" style="365" customWidth="1"/>
    <col min="9" max="9" width="13.42578125" style="412" customWidth="1"/>
    <col min="10" max="10" width="27.140625" style="412" customWidth="1"/>
    <col min="11" max="11" width="16.7109375" style="412" customWidth="1" outlineLevel="1"/>
    <col min="12" max="16384" width="9.140625" style="340"/>
  </cols>
  <sheetData>
    <row r="1" spans="1:11" s="350" customFormat="1" ht="47.25" x14ac:dyDescent="0.25">
      <c r="A1" s="389" t="s">
        <v>2295</v>
      </c>
      <c r="B1" s="389" t="s">
        <v>2298</v>
      </c>
      <c r="C1" s="389" t="s">
        <v>1507</v>
      </c>
      <c r="D1" s="389" t="s">
        <v>1508</v>
      </c>
      <c r="E1" s="389" t="s">
        <v>4</v>
      </c>
      <c r="F1" s="389" t="s">
        <v>5</v>
      </c>
      <c r="G1" s="389" t="s">
        <v>6</v>
      </c>
      <c r="H1" s="389" t="s">
        <v>1509</v>
      </c>
      <c r="I1" s="389" t="s">
        <v>7</v>
      </c>
      <c r="J1" s="389" t="s">
        <v>2306</v>
      </c>
      <c r="K1" s="398" t="s">
        <v>10</v>
      </c>
    </row>
    <row r="2" spans="1:11" s="350" customFormat="1" x14ac:dyDescent="0.25">
      <c r="A2" s="4" t="s">
        <v>2303</v>
      </c>
      <c r="B2" s="4"/>
      <c r="C2" s="4"/>
      <c r="D2" s="4"/>
      <c r="E2" s="4"/>
      <c r="F2" s="4"/>
      <c r="G2" s="4"/>
      <c r="H2" s="4"/>
      <c r="I2" s="4"/>
      <c r="J2" s="4"/>
      <c r="K2" s="4"/>
    </row>
    <row r="3" spans="1:11" s="401" customFormat="1" x14ac:dyDescent="0.25">
      <c r="A3" s="6" t="s">
        <v>1905</v>
      </c>
      <c r="B3" s="6"/>
      <c r="C3" s="6"/>
      <c r="D3" s="6"/>
      <c r="E3" s="6"/>
      <c r="F3" s="6"/>
      <c r="G3" s="6"/>
      <c r="H3" s="6"/>
      <c r="I3" s="6"/>
      <c r="J3" s="6"/>
      <c r="K3" s="6"/>
    </row>
    <row r="4" spans="1:11" ht="110.25" x14ac:dyDescent="0.25">
      <c r="A4" s="358" t="s">
        <v>1906</v>
      </c>
      <c r="B4" s="359" t="s">
        <v>30</v>
      </c>
      <c r="C4" s="347" t="s">
        <v>1907</v>
      </c>
      <c r="D4" s="403"/>
      <c r="E4" s="404"/>
      <c r="F4" s="404"/>
      <c r="G4" s="404"/>
      <c r="H4" s="347" t="s">
        <v>3029</v>
      </c>
      <c r="I4" s="332" t="s">
        <v>595</v>
      </c>
      <c r="J4" s="332" t="s">
        <v>2393</v>
      </c>
      <c r="K4" s="332"/>
    </row>
    <row r="5" spans="1:11" ht="112.9" customHeight="1" x14ac:dyDescent="0.25">
      <c r="A5" s="358" t="s">
        <v>1908</v>
      </c>
      <c r="B5" s="361" t="s">
        <v>30</v>
      </c>
      <c r="C5" s="360" t="s">
        <v>1917</v>
      </c>
      <c r="D5" s="405"/>
      <c r="E5" s="406"/>
      <c r="F5" s="406"/>
      <c r="G5" s="406"/>
      <c r="H5" s="360" t="s">
        <v>2895</v>
      </c>
      <c r="I5" s="414" t="s">
        <v>595</v>
      </c>
      <c r="J5" s="414" t="s">
        <v>1614</v>
      </c>
      <c r="K5" s="332"/>
    </row>
    <row r="6" spans="1:11" ht="75.75" customHeight="1" x14ac:dyDescent="0.25">
      <c r="A6" s="358" t="s">
        <v>1910</v>
      </c>
      <c r="B6" s="359" t="s">
        <v>30</v>
      </c>
      <c r="C6" s="347" t="s">
        <v>1915</v>
      </c>
      <c r="D6" s="404"/>
      <c r="E6" s="404"/>
      <c r="F6" s="404"/>
      <c r="G6" s="404"/>
      <c r="H6" s="347" t="s">
        <v>2896</v>
      </c>
      <c r="I6" s="332" t="s">
        <v>595</v>
      </c>
      <c r="J6" s="332" t="s">
        <v>44</v>
      </c>
      <c r="K6" s="332"/>
    </row>
    <row r="7" spans="1:11" ht="109.15" customHeight="1" x14ac:dyDescent="0.25">
      <c r="A7" s="358" t="s">
        <v>1912</v>
      </c>
      <c r="B7" s="359" t="s">
        <v>30</v>
      </c>
      <c r="C7" s="347" t="s">
        <v>1911</v>
      </c>
      <c r="D7" s="403"/>
      <c r="E7" s="404"/>
      <c r="F7" s="404"/>
      <c r="G7" s="404"/>
      <c r="H7" s="347" t="s">
        <v>2897</v>
      </c>
      <c r="I7" s="414" t="s">
        <v>595</v>
      </c>
      <c r="J7" s="332" t="s">
        <v>44</v>
      </c>
      <c r="K7" s="332"/>
    </row>
    <row r="8" spans="1:11" ht="59.45" customHeight="1" x14ac:dyDescent="0.25">
      <c r="A8" s="358" t="s">
        <v>1914</v>
      </c>
      <c r="B8" s="359" t="s">
        <v>30</v>
      </c>
      <c r="C8" s="347" t="s">
        <v>1913</v>
      </c>
      <c r="D8" s="404"/>
      <c r="E8" s="404"/>
      <c r="F8" s="404"/>
      <c r="G8" s="404"/>
      <c r="H8" s="347" t="s">
        <v>2898</v>
      </c>
      <c r="I8" s="332" t="s">
        <v>595</v>
      </c>
      <c r="J8" s="332" t="s">
        <v>44</v>
      </c>
      <c r="K8" s="332"/>
    </row>
    <row r="9" spans="1:11" ht="84.6" customHeight="1" x14ac:dyDescent="0.25">
      <c r="A9" s="358" t="s">
        <v>1916</v>
      </c>
      <c r="B9" s="359" t="s">
        <v>30</v>
      </c>
      <c r="C9" s="347" t="s">
        <v>1909</v>
      </c>
      <c r="D9" s="403"/>
      <c r="E9" s="404"/>
      <c r="F9" s="404"/>
      <c r="G9" s="404"/>
      <c r="H9" s="347" t="s">
        <v>2899</v>
      </c>
      <c r="I9" s="414" t="s">
        <v>595</v>
      </c>
      <c r="J9" s="332" t="s">
        <v>113</v>
      </c>
      <c r="K9" s="332"/>
    </row>
    <row r="10" spans="1:11" x14ac:dyDescent="0.25">
      <c r="A10" s="6" t="s">
        <v>2528</v>
      </c>
      <c r="B10" s="6"/>
      <c r="C10" s="6"/>
      <c r="D10" s="6"/>
      <c r="E10" s="6"/>
      <c r="F10" s="6"/>
      <c r="G10" s="6"/>
      <c r="H10" s="6"/>
      <c r="I10" s="6"/>
      <c r="J10" s="6"/>
      <c r="K10" s="6"/>
    </row>
    <row r="11" spans="1:11" ht="120" customHeight="1" x14ac:dyDescent="0.25">
      <c r="A11" s="358" t="s">
        <v>1918</v>
      </c>
      <c r="B11" s="359" t="s">
        <v>2310</v>
      </c>
      <c r="C11" s="347" t="s">
        <v>1287</v>
      </c>
      <c r="D11" s="403">
        <v>1200000</v>
      </c>
      <c r="E11" s="403">
        <v>135000</v>
      </c>
      <c r="F11" s="403">
        <v>1020000</v>
      </c>
      <c r="G11" s="403">
        <v>45000</v>
      </c>
      <c r="H11" s="347" t="s">
        <v>3064</v>
      </c>
      <c r="I11" s="332" t="s">
        <v>319</v>
      </c>
      <c r="J11" s="332" t="s">
        <v>44</v>
      </c>
      <c r="K11" s="332" t="s">
        <v>2524</v>
      </c>
    </row>
    <row r="12" spans="1:11" ht="75.599999999999994" customHeight="1" x14ac:dyDescent="0.25">
      <c r="A12" s="358" t="s">
        <v>1920</v>
      </c>
      <c r="B12" s="359" t="s">
        <v>2310</v>
      </c>
      <c r="C12" s="347" t="s">
        <v>3072</v>
      </c>
      <c r="D12" s="508">
        <v>5227145.95</v>
      </c>
      <c r="E12" s="508">
        <v>1551831.21</v>
      </c>
      <c r="F12" s="403" t="s">
        <v>3103</v>
      </c>
      <c r="G12" s="403"/>
      <c r="H12" s="346" t="s">
        <v>3104</v>
      </c>
      <c r="I12" s="332" t="s">
        <v>2983</v>
      </c>
      <c r="J12" s="332" t="s">
        <v>44</v>
      </c>
      <c r="K12" s="332" t="s">
        <v>3073</v>
      </c>
    </row>
    <row r="13" spans="1:11" ht="58.9" customHeight="1" x14ac:dyDescent="0.25">
      <c r="A13" s="358" t="s">
        <v>1921</v>
      </c>
      <c r="B13" s="359" t="s">
        <v>2310</v>
      </c>
      <c r="C13" s="347" t="s">
        <v>1303</v>
      </c>
      <c r="D13" s="403">
        <v>400000</v>
      </c>
      <c r="E13" s="403">
        <f>D13</f>
        <v>400000</v>
      </c>
      <c r="F13" s="403"/>
      <c r="G13" s="403"/>
      <c r="H13" s="347" t="s">
        <v>1304</v>
      </c>
      <c r="I13" s="332" t="s">
        <v>1544</v>
      </c>
      <c r="J13" s="332" t="s">
        <v>2527</v>
      </c>
      <c r="K13" s="332"/>
    </row>
    <row r="14" spans="1:11" ht="60" customHeight="1" x14ac:dyDescent="0.25">
      <c r="A14" s="358" t="s">
        <v>1922</v>
      </c>
      <c r="B14" s="359" t="s">
        <v>2310</v>
      </c>
      <c r="C14" s="347" t="s">
        <v>1301</v>
      </c>
      <c r="D14" s="403">
        <v>500000</v>
      </c>
      <c r="E14" s="403">
        <f>D14</f>
        <v>500000</v>
      </c>
      <c r="F14" s="403"/>
      <c r="G14" s="403"/>
      <c r="H14" s="347" t="s">
        <v>3063</v>
      </c>
      <c r="I14" s="332" t="s">
        <v>595</v>
      </c>
      <c r="J14" s="332" t="s">
        <v>44</v>
      </c>
      <c r="K14" s="332"/>
    </row>
    <row r="15" spans="1:11" ht="64.900000000000006" customHeight="1" x14ac:dyDescent="0.25">
      <c r="A15" s="358" t="s">
        <v>1923</v>
      </c>
      <c r="B15" s="359" t="s">
        <v>2310</v>
      </c>
      <c r="C15" s="347" t="s">
        <v>2526</v>
      </c>
      <c r="D15" s="404">
        <v>800000</v>
      </c>
      <c r="E15" s="403">
        <f>D15</f>
        <v>800000</v>
      </c>
      <c r="F15" s="404"/>
      <c r="G15" s="404"/>
      <c r="H15" s="347" t="s">
        <v>1934</v>
      </c>
      <c r="I15" s="332" t="s">
        <v>595</v>
      </c>
      <c r="J15" s="332" t="s">
        <v>44</v>
      </c>
      <c r="K15" s="332"/>
    </row>
    <row r="16" spans="1:11" ht="47.25" x14ac:dyDescent="0.25">
      <c r="A16" s="358" t="s">
        <v>1924</v>
      </c>
      <c r="B16" s="359" t="s">
        <v>2310</v>
      </c>
      <c r="C16" s="347" t="s">
        <v>2525</v>
      </c>
      <c r="D16" s="404">
        <v>50000</v>
      </c>
      <c r="E16" s="403">
        <f>D16</f>
        <v>50000</v>
      </c>
      <c r="F16" s="404"/>
      <c r="G16" s="404"/>
      <c r="H16" s="347" t="s">
        <v>1494</v>
      </c>
      <c r="I16" s="332" t="s">
        <v>1622</v>
      </c>
      <c r="J16" s="332" t="s">
        <v>298</v>
      </c>
      <c r="K16" s="332"/>
    </row>
    <row r="17" spans="1:11" ht="96" customHeight="1" x14ac:dyDescent="0.25">
      <c r="A17" s="358" t="s">
        <v>1925</v>
      </c>
      <c r="B17" s="359" t="s">
        <v>2310</v>
      </c>
      <c r="C17" s="347" t="s">
        <v>1932</v>
      </c>
      <c r="D17" s="404">
        <v>50000</v>
      </c>
      <c r="E17" s="403">
        <f>(D17-F17)</f>
        <v>18500</v>
      </c>
      <c r="F17" s="519">
        <v>31500</v>
      </c>
      <c r="G17" s="404"/>
      <c r="H17" s="347" t="s">
        <v>3062</v>
      </c>
      <c r="I17" s="332" t="s">
        <v>607</v>
      </c>
      <c r="J17" s="332" t="s">
        <v>2987</v>
      </c>
      <c r="K17" s="332" t="s">
        <v>2988</v>
      </c>
    </row>
    <row r="18" spans="1:11" ht="78.75" x14ac:dyDescent="0.25">
      <c r="A18" s="358" t="s">
        <v>1926</v>
      </c>
      <c r="B18" s="359" t="s">
        <v>30</v>
      </c>
      <c r="C18" s="347" t="s">
        <v>1930</v>
      </c>
      <c r="D18" s="403"/>
      <c r="E18" s="403"/>
      <c r="F18" s="404"/>
      <c r="G18" s="404"/>
      <c r="H18" s="347" t="s">
        <v>1931</v>
      </c>
      <c r="I18" s="332" t="s">
        <v>595</v>
      </c>
      <c r="J18" s="414" t="s">
        <v>3316</v>
      </c>
      <c r="K18" s="332"/>
    </row>
    <row r="19" spans="1:11" ht="84.75" customHeight="1" x14ac:dyDescent="0.25">
      <c r="A19" s="358" t="s">
        <v>1927</v>
      </c>
      <c r="B19" s="359" t="s">
        <v>30</v>
      </c>
      <c r="C19" s="347" t="s">
        <v>2395</v>
      </c>
      <c r="D19" s="404"/>
      <c r="E19" s="404"/>
      <c r="F19" s="404"/>
      <c r="G19" s="404"/>
      <c r="H19" s="347" t="s">
        <v>1933</v>
      </c>
      <c r="I19" s="332" t="s">
        <v>595</v>
      </c>
      <c r="J19" s="332" t="s">
        <v>44</v>
      </c>
      <c r="K19" s="332"/>
    </row>
    <row r="20" spans="1:11" ht="44.25" customHeight="1" x14ac:dyDescent="0.25">
      <c r="A20" s="358" t="s">
        <v>1928</v>
      </c>
      <c r="B20" s="359" t="s">
        <v>30</v>
      </c>
      <c r="C20" s="347" t="s">
        <v>1485</v>
      </c>
      <c r="D20" s="403"/>
      <c r="E20" s="403"/>
      <c r="F20" s="404"/>
      <c r="G20" s="404"/>
      <c r="H20" s="347" t="s">
        <v>1486</v>
      </c>
      <c r="I20" s="332" t="s">
        <v>1622</v>
      </c>
      <c r="J20" s="332" t="s">
        <v>298</v>
      </c>
      <c r="K20" s="332"/>
    </row>
    <row r="21" spans="1:11" ht="22.5" customHeight="1" x14ac:dyDescent="0.25">
      <c r="A21" s="358" t="s">
        <v>1929</v>
      </c>
      <c r="B21" s="359" t="s">
        <v>30</v>
      </c>
      <c r="C21" s="347" t="s">
        <v>2394</v>
      </c>
      <c r="D21" s="403"/>
      <c r="E21" s="404"/>
      <c r="F21" s="404"/>
      <c r="G21" s="404"/>
      <c r="H21" s="358" t="s">
        <v>1919</v>
      </c>
      <c r="I21" s="332" t="s">
        <v>319</v>
      </c>
      <c r="J21" s="332" t="s">
        <v>1969</v>
      </c>
      <c r="K21" s="332"/>
    </row>
    <row r="22" spans="1:11" ht="51.6" customHeight="1" x14ac:dyDescent="0.25">
      <c r="A22" s="358" t="s">
        <v>2798</v>
      </c>
      <c r="B22" s="359" t="s">
        <v>2310</v>
      </c>
      <c r="C22" s="346" t="s">
        <v>3228</v>
      </c>
      <c r="D22" s="499">
        <v>182730.75</v>
      </c>
      <c r="E22" s="507">
        <v>164457.68</v>
      </c>
      <c r="F22" s="507">
        <v>18273.07</v>
      </c>
      <c r="G22" s="447"/>
      <c r="H22" s="346" t="s">
        <v>3229</v>
      </c>
      <c r="I22" s="346" t="s">
        <v>1622</v>
      </c>
      <c r="J22" s="332" t="s">
        <v>3237</v>
      </c>
      <c r="K22" s="332" t="s">
        <v>3214</v>
      </c>
    </row>
    <row r="23" spans="1:11" ht="75.75" customHeight="1" x14ac:dyDescent="0.25">
      <c r="A23" s="358" t="s">
        <v>2962</v>
      </c>
      <c r="B23" s="359" t="s">
        <v>2310</v>
      </c>
      <c r="C23" s="346" t="s">
        <v>3074</v>
      </c>
      <c r="D23" s="474">
        <v>2357297</v>
      </c>
      <c r="E23" s="404">
        <v>1197552</v>
      </c>
      <c r="F23" s="519">
        <v>1159745.44</v>
      </c>
      <c r="G23" s="404"/>
      <c r="H23" s="520" t="s">
        <v>3075</v>
      </c>
      <c r="I23" s="332" t="s">
        <v>2983</v>
      </c>
      <c r="J23" s="332" t="s">
        <v>2963</v>
      </c>
      <c r="K23" s="332" t="s">
        <v>2964</v>
      </c>
    </row>
    <row r="24" spans="1:11" x14ac:dyDescent="0.25">
      <c r="A24" s="6" t="s">
        <v>1935</v>
      </c>
      <c r="B24" s="6"/>
      <c r="C24" s="6"/>
      <c r="D24" s="6"/>
      <c r="E24" s="6"/>
      <c r="F24" s="6"/>
      <c r="G24" s="6"/>
      <c r="H24" s="6"/>
      <c r="I24" s="6"/>
      <c r="J24" s="6"/>
      <c r="K24" s="6"/>
    </row>
    <row r="25" spans="1:11" ht="182.25" customHeight="1" x14ac:dyDescent="0.25">
      <c r="A25" s="358" t="s">
        <v>1936</v>
      </c>
      <c r="B25" s="359" t="s">
        <v>2310</v>
      </c>
      <c r="C25" s="347" t="s">
        <v>1947</v>
      </c>
      <c r="D25" s="403">
        <v>100000</v>
      </c>
      <c r="E25" s="403">
        <f>D25</f>
        <v>100000</v>
      </c>
      <c r="F25" s="403"/>
      <c r="G25" s="403"/>
      <c r="H25" s="347" t="s">
        <v>3061</v>
      </c>
      <c r="I25" s="332" t="s">
        <v>595</v>
      </c>
      <c r="J25" s="332" t="s">
        <v>1614</v>
      </c>
      <c r="K25" s="332"/>
    </row>
    <row r="26" spans="1:11" ht="102" customHeight="1" x14ac:dyDescent="0.25">
      <c r="A26" s="358" t="s">
        <v>1938</v>
      </c>
      <c r="B26" s="359" t="s">
        <v>2310</v>
      </c>
      <c r="C26" s="347" t="s">
        <v>1948</v>
      </c>
      <c r="D26" s="403">
        <v>50000</v>
      </c>
      <c r="E26" s="403">
        <f>D26</f>
        <v>50000</v>
      </c>
      <c r="F26" s="403"/>
      <c r="G26" s="403"/>
      <c r="H26" s="347" t="s">
        <v>1949</v>
      </c>
      <c r="I26" s="332" t="s">
        <v>595</v>
      </c>
      <c r="J26" s="332" t="s">
        <v>1614</v>
      </c>
      <c r="K26" s="332"/>
    </row>
    <row r="27" spans="1:11" ht="198" customHeight="1" x14ac:dyDescent="0.25">
      <c r="A27" s="358" t="s">
        <v>1940</v>
      </c>
      <c r="B27" s="359" t="s">
        <v>2310</v>
      </c>
      <c r="C27" s="347" t="s">
        <v>1951</v>
      </c>
      <c r="D27" s="404">
        <v>200000</v>
      </c>
      <c r="E27" s="404">
        <f>D27</f>
        <v>200000</v>
      </c>
      <c r="F27" s="404"/>
      <c r="G27" s="404"/>
      <c r="H27" s="347" t="s">
        <v>3060</v>
      </c>
      <c r="I27" s="332" t="s">
        <v>595</v>
      </c>
      <c r="J27" s="332" t="s">
        <v>1614</v>
      </c>
      <c r="K27" s="332"/>
    </row>
    <row r="28" spans="1:11" ht="174.75" customHeight="1" x14ac:dyDescent="0.25">
      <c r="A28" s="358" t="s">
        <v>1941</v>
      </c>
      <c r="B28" s="359" t="s">
        <v>30</v>
      </c>
      <c r="C28" s="347" t="s">
        <v>1937</v>
      </c>
      <c r="D28" s="403"/>
      <c r="E28" s="403"/>
      <c r="F28" s="403"/>
      <c r="G28" s="403"/>
      <c r="H28" s="347" t="s">
        <v>3059</v>
      </c>
      <c r="I28" s="332" t="s">
        <v>595</v>
      </c>
      <c r="J28" s="332" t="s">
        <v>1614</v>
      </c>
      <c r="K28" s="332"/>
    </row>
    <row r="29" spans="1:11" ht="136.5" customHeight="1" x14ac:dyDescent="0.25">
      <c r="A29" s="358" t="s">
        <v>1943</v>
      </c>
      <c r="B29" s="359" t="s">
        <v>30</v>
      </c>
      <c r="C29" s="347" t="s">
        <v>1942</v>
      </c>
      <c r="D29" s="403">
        <v>200000</v>
      </c>
      <c r="E29" s="403">
        <v>40000</v>
      </c>
      <c r="F29" s="403">
        <v>160000</v>
      </c>
      <c r="G29" s="417"/>
      <c r="H29" s="347" t="s">
        <v>2900</v>
      </c>
      <c r="I29" s="332" t="s">
        <v>543</v>
      </c>
      <c r="J29" s="332" t="s">
        <v>1614</v>
      </c>
      <c r="K29" s="332"/>
    </row>
    <row r="30" spans="1:11" ht="290.25" customHeight="1" x14ac:dyDescent="0.25">
      <c r="A30" s="358" t="s">
        <v>1945</v>
      </c>
      <c r="B30" s="359" t="s">
        <v>30</v>
      </c>
      <c r="C30" s="347" t="s">
        <v>1939</v>
      </c>
      <c r="D30" s="404"/>
      <c r="E30" s="404"/>
      <c r="F30" s="404"/>
      <c r="G30" s="404"/>
      <c r="H30" s="347" t="s">
        <v>3065</v>
      </c>
      <c r="I30" s="332" t="s">
        <v>595</v>
      </c>
      <c r="J30" s="332" t="s">
        <v>1614</v>
      </c>
      <c r="K30" s="332"/>
    </row>
    <row r="31" spans="1:11" ht="57" customHeight="1" x14ac:dyDescent="0.25">
      <c r="A31" s="358" t="s">
        <v>1946</v>
      </c>
      <c r="B31" s="359" t="s">
        <v>30</v>
      </c>
      <c r="C31" s="347" t="s">
        <v>2531</v>
      </c>
      <c r="D31" s="403"/>
      <c r="E31" s="403"/>
      <c r="F31" s="404"/>
      <c r="G31" s="404"/>
      <c r="H31" s="347" t="s">
        <v>2532</v>
      </c>
      <c r="I31" s="332" t="s">
        <v>595</v>
      </c>
      <c r="J31" s="332" t="s">
        <v>1614</v>
      </c>
      <c r="K31" s="332"/>
    </row>
    <row r="32" spans="1:11" x14ac:dyDescent="0.25">
      <c r="D32" s="407">
        <f>SUM(D4:D30)</f>
        <v>11317173.699999999</v>
      </c>
      <c r="E32" s="407"/>
      <c r="F32" s="407"/>
      <c r="G32" s="407"/>
    </row>
    <row r="33" spans="4:7" x14ac:dyDescent="0.25">
      <c r="D33" s="407"/>
      <c r="E33" s="407"/>
      <c r="F33" s="407"/>
      <c r="G33" s="407"/>
    </row>
  </sheetData>
  <autoFilter ref="A1:K33" xr:uid="{00000000-0009-0000-0000-000008000000}"/>
  <mergeCells count="4">
    <mergeCell ref="A2:K2"/>
    <mergeCell ref="A3:K3"/>
    <mergeCell ref="A10:K10"/>
    <mergeCell ref="A24:K24"/>
  </mergeCells>
  <pageMargins left="0.25" right="0.25" top="0.75" bottom="0.75" header="0.3" footer="0.3"/>
  <pageSetup paperSize="9" scale="61" fitToHeight="0" orientation="landscape" r:id="rId1"/>
  <headerFooter>
    <oddHeader>&amp;C&amp;"Times New Roman,Bold"&amp;14RV6 UZŅĒMĒJDARBĪBA</oddHeader>
    <oddFooter>&amp;C&amp;"Times New Roman,Regular"&amp;D&amp;R&amp;"Times New Roman,Regular"&amp;P no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ECBCB921EDF09439FA8FE5F4ED62C0A" ma:contentTypeVersion="12" ma:contentTypeDescription="Izveidot jaunu dokumentu." ma:contentTypeScope="" ma:versionID="00bb61b883a97ee28648bf207b41474d">
  <xsd:schema xmlns:xsd="http://www.w3.org/2001/XMLSchema" xmlns:xs="http://www.w3.org/2001/XMLSchema" xmlns:p="http://schemas.microsoft.com/office/2006/metadata/properties" xmlns:ns2="a2a8f844-277a-44c0-8ecf-67431e6edfba" xmlns:ns3="f32e5007-fcbb-4922-82d6-cd30bd8ea4a0" targetNamespace="http://schemas.microsoft.com/office/2006/metadata/properties" ma:root="true" ma:fieldsID="6dd7071546a9dce749ad777b41f43db3" ns2:_="" ns3:_="">
    <xsd:import namespace="a2a8f844-277a-44c0-8ecf-67431e6edfba"/>
    <xsd:import namespace="f32e5007-fcbb-4922-82d6-cd30bd8ea4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8f844-277a-44c0-8ecf-67431e6edf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2e5007-fcbb-4922-82d6-cd30bd8ea4a0"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046D17-CC1F-43BF-8B72-63E6F8AE7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8f844-277a-44c0-8ecf-67431e6edfba"/>
    <ds:schemaRef ds:uri="f32e5007-fcbb-4922-82d6-cd30bd8ea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CFECAF-F98F-4EB2-B5E8-26BBD5BB873C}">
  <ds:schemaRefs>
    <ds:schemaRef ds:uri="http://schemas.microsoft.com/sharepoint/v3/contenttype/forms"/>
  </ds:schemaRefs>
</ds:datastoreItem>
</file>

<file path=customXml/itemProps3.xml><?xml version="1.0" encoding="utf-8"?>
<ds:datastoreItem xmlns:ds="http://schemas.openxmlformats.org/officeDocument/2006/customXml" ds:itemID="{9AC3F4C8-1B71-4FF9-B0E0-4F2679DAE93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RP un IP</vt:lpstr>
      <vt:lpstr>Titullapa</vt:lpstr>
      <vt:lpstr>Ievads</vt:lpstr>
      <vt:lpstr>RV1 Izglitiba</vt:lpstr>
      <vt:lpstr>RV2 Kultura kulturvide</vt:lpstr>
      <vt:lpstr>RV3 Veseliba sports</vt:lpstr>
      <vt:lpstr>RV4 Sociala aizsardziba</vt:lpstr>
      <vt:lpstr>RV5 Parvaldiba sadarbiba</vt:lpstr>
      <vt:lpstr>RV6 Uznemejdarbiba</vt:lpstr>
      <vt:lpstr>RV7 Mobilitate satiksme sakari</vt:lpstr>
      <vt:lpstr>RV8 Vide</vt:lpstr>
      <vt:lpstr>'RV1 Izglitiba'!_Hlk161319372</vt:lpstr>
      <vt:lpstr>Ievads!Print_Area</vt:lpstr>
      <vt:lpstr>'RV1 Izglitiba'!Print_Area</vt:lpstr>
      <vt:lpstr>'RV2 Kultura kulturvide'!Print_Area</vt:lpstr>
      <vt:lpstr>'RV3 Veseliba sports'!Print_Area</vt:lpstr>
      <vt:lpstr>'RV4 Sociala aizsardziba'!Print_Area</vt:lpstr>
      <vt:lpstr>'RV5 Parvaldiba sadarbiba'!Print_Area</vt:lpstr>
      <vt:lpstr>'RV6 Uznemejdarbiba'!Print_Area</vt:lpstr>
      <vt:lpstr>'RV7 Mobilitate satiksme sakari'!Print_Area</vt:lpstr>
      <vt:lpstr>'RV8 Vide'!Print_Area</vt:lpstr>
      <vt:lpstr>Titullapa!Print_Area</vt:lpstr>
      <vt:lpstr>'RV1 Izglitiba'!Print_Titles</vt:lpstr>
      <vt:lpstr>'RV2 Kultura kulturvide'!Print_Titles</vt:lpstr>
      <vt:lpstr>'RV3 Veseliba sports'!Print_Titles</vt:lpstr>
      <vt:lpstr>'RV4 Sociala aizsardziba'!Print_Titles</vt:lpstr>
      <vt:lpstr>'RV5 Parvaldiba sadarbiba'!Print_Titles</vt:lpstr>
      <vt:lpstr>'RV6 Uznemejdarbiba'!Print_Titles</vt:lpstr>
      <vt:lpstr>'RV7 Mobilitate satiksme sakari'!Print_Titles</vt:lpstr>
      <vt:lpstr>'RV8 Vide'!Print_Titles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Ieva</dc:creator>
  <cp:keywords/>
  <dc:description/>
  <cp:lastModifiedBy>Tamara.Valuka</cp:lastModifiedBy>
  <cp:lastPrinted>2025-01-30T12:47:23Z</cp:lastPrinted>
  <dcterms:created xsi:type="dcterms:W3CDTF">2021-06-19T12:52:02Z</dcterms:created>
  <dcterms:modified xsi:type="dcterms:W3CDTF">2025-04-09T06:10:03Z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0x0101003ECBCB921EDF09439FA8FE5F4ED62C0A</vt:lpwstr>
  </property>
</Properties>
</file>