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Durbes pils Kalpu majas jumts" sheetId="7" r:id="rId1"/>
  </sheets>
  <calcPr calcId="145621"/>
</workbook>
</file>

<file path=xl/calcChain.xml><?xml version="1.0" encoding="utf-8"?>
<calcChain xmlns="http://schemas.openxmlformats.org/spreadsheetml/2006/main">
  <c r="L36" i="7" l="1"/>
  <c r="M36" i="7"/>
  <c r="N36" i="7"/>
  <c r="P36" i="7" s="1"/>
  <c r="O36" i="7"/>
  <c r="L37" i="7"/>
  <c r="M37" i="7"/>
  <c r="N37" i="7"/>
  <c r="O37" i="7"/>
  <c r="P37" i="7" s="1"/>
  <c r="L38" i="7"/>
  <c r="M38" i="7"/>
  <c r="N38" i="7"/>
  <c r="O38" i="7"/>
  <c r="P38" i="7"/>
  <c r="L39" i="7"/>
  <c r="M39" i="7"/>
  <c r="N39" i="7"/>
  <c r="O39" i="7"/>
  <c r="P39" i="7" s="1"/>
  <c r="K36" i="7"/>
  <c r="K37" i="7"/>
  <c r="K38" i="7"/>
  <c r="K39" i="7"/>
  <c r="H36" i="7"/>
  <c r="H37" i="7"/>
  <c r="H38" i="7"/>
  <c r="H39" i="7"/>
  <c r="H40" i="7"/>
  <c r="L31" i="7" l="1"/>
  <c r="N31" i="7"/>
  <c r="O31" i="7"/>
  <c r="H31" i="7"/>
  <c r="K31" i="7" s="1"/>
  <c r="L30" i="7"/>
  <c r="N30" i="7"/>
  <c r="O30" i="7"/>
  <c r="H30" i="7"/>
  <c r="K30" i="7" s="1"/>
  <c r="M31" i="7" l="1"/>
  <c r="P31" i="7" s="1"/>
  <c r="M30" i="7"/>
  <c r="P30" i="7" s="1"/>
  <c r="L29" i="7" l="1"/>
  <c r="N29" i="7"/>
  <c r="O29" i="7"/>
  <c r="H29" i="7"/>
  <c r="K29" i="7" s="1"/>
  <c r="M29" i="7" l="1"/>
  <c r="P29" i="7" s="1"/>
  <c r="H23" i="7"/>
  <c r="K23" i="7" s="1"/>
  <c r="L23" i="7"/>
  <c r="N23" i="7"/>
  <c r="O23" i="7"/>
  <c r="O18" i="7"/>
  <c r="N18" i="7"/>
  <c r="L18" i="7"/>
  <c r="H18" i="7"/>
  <c r="K18" i="7" s="1"/>
  <c r="M23" i="7" l="1"/>
  <c r="P23" i="7" s="1"/>
  <c r="M18" i="7"/>
  <c r="P18" i="7" s="1"/>
  <c r="H22" i="7"/>
  <c r="K22" i="7" s="1"/>
  <c r="L22" i="7"/>
  <c r="N22" i="7"/>
  <c r="O22" i="7"/>
  <c r="H24" i="7"/>
  <c r="K24" i="7" s="1"/>
  <c r="L24" i="7"/>
  <c r="N24" i="7"/>
  <c r="O24" i="7"/>
  <c r="H25" i="7"/>
  <c r="M25" i="7" s="1"/>
  <c r="L25" i="7"/>
  <c r="N25" i="7"/>
  <c r="O25" i="7"/>
  <c r="H26" i="7"/>
  <c r="K26" i="7" s="1"/>
  <c r="L26" i="7"/>
  <c r="N26" i="7"/>
  <c r="O26" i="7"/>
  <c r="H27" i="7"/>
  <c r="K27" i="7" s="1"/>
  <c r="L27" i="7"/>
  <c r="N27" i="7"/>
  <c r="O27" i="7"/>
  <c r="H28" i="7"/>
  <c r="K28" i="7" s="1"/>
  <c r="L28" i="7"/>
  <c r="N28" i="7"/>
  <c r="O28" i="7"/>
  <c r="H32" i="7"/>
  <c r="M32" i="7" s="1"/>
  <c r="L32" i="7"/>
  <c r="N32" i="7"/>
  <c r="O32" i="7"/>
  <c r="H33" i="7"/>
  <c r="K33" i="7" s="1"/>
  <c r="L33" i="7"/>
  <c r="N33" i="7"/>
  <c r="O33" i="7"/>
  <c r="H34" i="7"/>
  <c r="K34" i="7" s="1"/>
  <c r="L34" i="7"/>
  <c r="N34" i="7"/>
  <c r="O34" i="7"/>
  <c r="H35" i="7"/>
  <c r="K35" i="7" s="1"/>
  <c r="L35" i="7"/>
  <c r="N35" i="7"/>
  <c r="O35" i="7"/>
  <c r="M35" i="7" l="1"/>
  <c r="P35" i="7" s="1"/>
  <c r="M33" i="7"/>
  <c r="P33" i="7" s="1"/>
  <c r="M28" i="7"/>
  <c r="P28" i="7" s="1"/>
  <c r="M26" i="7"/>
  <c r="P26" i="7" s="1"/>
  <c r="M24" i="7"/>
  <c r="P24" i="7" s="1"/>
  <c r="P32" i="7"/>
  <c r="P25" i="7"/>
  <c r="M34" i="7"/>
  <c r="P34" i="7" s="1"/>
  <c r="K32" i="7"/>
  <c r="M27" i="7"/>
  <c r="P27" i="7" s="1"/>
  <c r="K25" i="7"/>
  <c r="M22" i="7"/>
  <c r="P22" i="7" s="1"/>
  <c r="L40" i="7"/>
  <c r="N40" i="7"/>
  <c r="O40" i="7"/>
  <c r="H19" i="7"/>
  <c r="K19" i="7" s="1"/>
  <c r="L19" i="7"/>
  <c r="N19" i="7"/>
  <c r="O19" i="7"/>
  <c r="H21" i="7"/>
  <c r="K21" i="7" s="1"/>
  <c r="L21" i="7"/>
  <c r="N21" i="7"/>
  <c r="O21" i="7"/>
  <c r="K40" i="7"/>
  <c r="M40" i="7" l="1"/>
  <c r="P40" i="7" s="1"/>
  <c r="M21" i="7"/>
  <c r="P21" i="7" s="1"/>
  <c r="M19" i="7"/>
  <c r="P19" i="7" s="1"/>
  <c r="H17" i="7"/>
  <c r="K17" i="7" s="1"/>
  <c r="L17" i="7"/>
  <c r="N17" i="7"/>
  <c r="O17" i="7"/>
  <c r="M17" i="7" l="1"/>
  <c r="O41" i="7" l="1"/>
  <c r="O43" i="7" s="1"/>
  <c r="N41" i="7"/>
  <c r="N42" i="7" s="1"/>
  <c r="L41" i="7"/>
  <c r="P17" i="7"/>
  <c r="M41" i="7" l="1"/>
  <c r="M43" i="7" s="1"/>
  <c r="P47" i="7" s="1"/>
  <c r="P41" i="7"/>
  <c r="P42" i="7"/>
  <c r="N43" i="7" l="1"/>
  <c r="P43" i="7" s="1"/>
  <c r="P46" i="7" s="1"/>
  <c r="P44" i="7" l="1"/>
  <c r="P48" i="7" s="1"/>
  <c r="M11" i="7" l="1"/>
</calcChain>
</file>

<file path=xl/sharedStrings.xml><?xml version="1.0" encoding="utf-8"?>
<sst xmlns="http://schemas.openxmlformats.org/spreadsheetml/2006/main" count="108" uniqueCount="92">
  <si>
    <t>(Darba veids vai konstruktīvā elementa nosaukums)</t>
  </si>
  <si>
    <t>Tāmes izmaksas</t>
  </si>
  <si>
    <t>Vienības izmaksas</t>
  </si>
  <si>
    <t>Kopā uz visu apjomu</t>
  </si>
  <si>
    <t>Nr.p.k.</t>
  </si>
  <si>
    <t>Kods</t>
  </si>
  <si>
    <t xml:space="preserve">                             Darba nosaukums</t>
  </si>
  <si>
    <t>Mērvienība</t>
  </si>
  <si>
    <t>Daudzums</t>
  </si>
  <si>
    <t>Laika norma (c/h).</t>
  </si>
  <si>
    <t>Darba samaksas likme (euro/h)</t>
  </si>
  <si>
    <t>Darba alga (euro)</t>
  </si>
  <si>
    <t>Materiāli  (euro)</t>
  </si>
  <si>
    <t>Mehānismi (euro)</t>
  </si>
  <si>
    <t>Kopā (euro)</t>
  </si>
  <si>
    <t>Darbietilpība     (c/h)</t>
  </si>
  <si>
    <t>Darba alga      (euro)</t>
  </si>
  <si>
    <t>Materiāli       (euro)</t>
  </si>
  <si>
    <t>Mehānismi      (euro)</t>
  </si>
  <si>
    <t>Summa (euro)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</si>
  <si>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</si>
  <si>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</si>
  <si>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</si>
  <si>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</si>
  <si>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</si>
  <si>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</si>
  <si>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</si>
  <si>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</si>
  <si>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</si>
  <si>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</si>
  <si>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</si>
  <si>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</si>
  <si>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</si>
  <si>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</si>
  <si>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</si>
  <si>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</si>
  <si>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Viss kopā</t>
  </si>
  <si>
    <t>Tiešās izmaksas kopā</t>
  </si>
  <si>
    <t xml:space="preserve">Virsizdevumi </t>
  </si>
  <si>
    <t>t.sk. darba aizsardzība</t>
  </si>
  <si>
    <t xml:space="preserve">Peļņa </t>
  </si>
  <si>
    <t xml:space="preserve">Darba devēja soc.nodoklis </t>
  </si>
  <si>
    <t>Sastādīja :</t>
  </si>
  <si>
    <t>(paraksts un tā atšifrējums, datums)</t>
  </si>
  <si>
    <t>m2</t>
  </si>
  <si>
    <t>EUR</t>
  </si>
  <si>
    <t xml:space="preserve"> transporta izdevumi</t>
  </si>
  <si>
    <t>Kopā bez PVN</t>
  </si>
  <si>
    <t>Izpildītājs:</t>
  </si>
  <si>
    <t>Durbes muižas kalpu māja</t>
  </si>
  <si>
    <t>Durbes pils, M.Parka iela 7, Tukums, Tukuma novads, LV-3101</t>
  </si>
  <si>
    <t xml:space="preserve">Būves nosaukums :      </t>
  </si>
  <si>
    <t xml:space="preserve">Objekta nosaukums :    </t>
  </si>
  <si>
    <t xml:space="preserve">Objekta adrese :           </t>
  </si>
  <si>
    <t xml:space="preserve">Durbes pils Kalpu mājas nozīmīgo konstrukciju rekonstrukcija </t>
  </si>
  <si>
    <t>Tukuma novada dome</t>
  </si>
  <si>
    <t>Cenu piedāvājums</t>
  </si>
  <si>
    <t>Durbes pils Kalpu mājas telpa nr 21 un 22 renovācija</t>
  </si>
  <si>
    <t>m3</t>
  </si>
  <si>
    <t xml:space="preserve">Pasūtītājs:  </t>
  </si>
  <si>
    <t>Tāme sastādīta 2018.gada tirgus cenās, pamatojoties uz apsekošanu, uzmērīšanu objektā un stāva plāna shēmu.</t>
  </si>
  <si>
    <t>kompl.</t>
  </si>
  <si>
    <t>Demontāžas darbu apjomi</t>
  </si>
  <si>
    <t>Virs velves esošā pildījuma izņemšana un pirmā stāva grīdas konstrukcijas un seguma demontāža.Nederīgā materiāla utilizācija</t>
  </si>
  <si>
    <t>Virs pagraba velves esošās ķieģeļu sienas demontāža.Nederīgā materiāla utilizācija.</t>
  </si>
  <si>
    <t>Esošo elektrotīklu demontāža, kur nepieciešams</t>
  </si>
  <si>
    <t>Darbu apjomi</t>
  </si>
  <si>
    <t>Velves attīrīšana, atjaunošana ar esošo plaisu aizdari.</t>
  </si>
  <si>
    <t>Dz/b joslas izbūve Betons kl. C20/25 xc1, stiegras: B500A dn6, 4kgB500B dn12, 32kg</t>
  </si>
  <si>
    <t>Gruntētu tērauda elementu montāža</t>
  </si>
  <si>
    <t>kg</t>
  </si>
  <si>
    <t>Pagaidu atbalsta konstrukcijas iebūve un demontāža zem 1. stāva pārseguma, t. sk. dēļu laipas izveide abpus demontējamajai mūra sienai.Teleskopiskie balsti, veidņu sijas (h&lt;3,0m), L=14m.Dēļi laipai, b=50mm, S=18m2</t>
  </si>
  <si>
    <t>Siju galu nostiprināšana.Betons kl. C20/25 xc1, stiegras: B500B dn12, 32kg</t>
  </si>
  <si>
    <t>Lewis plātnes izbūveBetons kl. C20/25,xc1, V=2,9m3"Lewis" loksnes, S=57m2Stiegrojuma siets B500A dn6, s=200/200, m=167kgKompensācijas lenta, 10x100, L=45m</t>
  </si>
  <si>
    <t>Koka karkasa sienas izbūve, iekļaujot skaņas izolācijas montāžu un apšūšanu ar apmetuma dēļiem.Koka karkass, bezkrāsas antiseptizēts komateriāls C24, 150x150, V=1,11m3Apmetuma dēļi, b=25mm, S=40m2</t>
  </si>
  <si>
    <t>Kaļķu javas apmetuma izveidošana.Skaliņu režģis S=40m2.Kaļķu javas apmetums b=20mm.Krāsošana ar kaļķu krāsu.</t>
  </si>
  <si>
    <t>Telpu esošo sienu apmetuma atjaunošana uz mūra sienām.Apmetuma attīrīšana, kur nepieciešams apmetuma izveidošana, nostiprināšana. Mūra virsmu apstrāde ar pretpelējuma sastāvu. Kaļķu javas apmetums b=20mm.Krāsošana ar kaļķu krāsu.</t>
  </si>
  <si>
    <t>Telpas griestu apmetuma atjaunošana un krāsošana. Apmetuma attīrīšana, kur nepieciešams apmetuma izveidošana, nostiprināšana. Griestu krāsošana ar kaļķu krāsu.</t>
  </si>
  <si>
    <t>Antiseptizētu grīdas lāgu montāža.Lāgas 95x45, s=400mm</t>
  </si>
  <si>
    <t>Keramzīta bēruma izveidošana starp lāgām, b=40mm, fr. 4...10mm, saslacīts ar cementa pienu.</t>
  </si>
  <si>
    <t>Gropētu grīdas dēļu montāža, pulēšana un apstrāde ar dabīgu grīdas eļļu.</t>
  </si>
  <si>
    <t>Grīdlīstu sagatavošana, montāža.Apstrāde ar dabīgu grīdas eļļu.</t>
  </si>
  <si>
    <t>m</t>
  </si>
  <si>
    <t>Koka durvju izgatavošana un montāžaAile 1145x2100mm (D2)Krāsošana ar lineļļas krāsu.</t>
  </si>
  <si>
    <t>gab</t>
  </si>
  <si>
    <t>Telpās virs velves elektrotīklu montāža. Rozešu un gaismas ķermeņu montāža</t>
  </si>
  <si>
    <t>Telpās virs velves esošās apkures sistēmas radiatoru un cauruļu (ārēja) tīrīšana krāsošana.</t>
  </si>
  <si>
    <t>Esošo saglabājamo logu (L1) atjaunošana. Krāsošana ar lineļļas krāsu.</t>
  </si>
  <si>
    <t>gab.</t>
  </si>
  <si>
    <t>Esošo durvju atjaunošana (D1; D3)Krāsošana ar lineļļas krāsu.</t>
  </si>
  <si>
    <t>Telpu uzkopšana.</t>
  </si>
  <si>
    <t>Piezīme: visiem norādītajiem materiālu ražotājiem ir informatīvs raksturs, pretendents var piedāvāt ekvivalentu materiālu.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</si>
</sst>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_-* #,##0.00_-;\-* #,##0.00_-;_-* &quot;-&quot;??_-;_-@_-"/>
    <numFmt numFmtId="168" formatCode="_-* #,##0.00_-;\-* #,##0.00_-;_-* \-??_-;_-@_-"/>
    <numFmt numFmtId="171" formatCode="_-* #,##0.00\ _L_s_-;\-* #,##0.00\ _L_s_-;_-* &quot;-&quot;??\ _L_s_-;_-@_-"/>
    <numFmt numFmtId="174" formatCode="[$-426]General"/>
  </numFmts>
  <fonts count="58">
    <font>
      <sz val="11"/>
      <color theme="1"/>
      <name val="Calibri"/>
      <family val="2"/>
      <charset val="186"/>
      <scheme val="minor"/>
    </font>
    <font>
      <b/>
      <sz val="11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sz val="10"/>
      <color theme="1"/>
      <name val="Arial"/>
      <family val="2"/>
      <charset val="186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sz val="7.5"/>
      <color theme="1"/>
      <name val="Arial"/>
      <family val="2"/>
      <charset val="186"/>
    </font>
    <font>
      <sz val="7.5"/>
      <color theme="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9.5"/>
      <color theme="1"/>
      <name val="Calibri"/>
      <family val="2"/>
      <charset val="186"/>
      <scheme val="minor"/>
    </font>
    <font>
      <b/>
      <sz val="12"/>
      <color indexed="8"/>
      <name val="Arial"/>
      <family val="2"/>
      <charset val="186"/>
    </font>
    <font>
      <sz val="11"/>
      <color indexed="8"/>
      <name val="Calibri"/>
      <family val="2"/>
    </font>
    <font>
      <b/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indexed="8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Helv"/>
    </font>
    <font>
      <sz val="10"/>
      <name val="MS Sans Serif"/>
      <family val="2"/>
      <charset val="186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  <font>
      <sz val="11"/>
      <color indexed="9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Narrow"/>
      <family val="2"/>
      <charset val="186"/>
    </font>
    <font>
      <sz val="10"/>
      <color indexed="8"/>
      <name val="Arial Cyr"/>
      <charset val="134"/>
    </font>
    <font>
      <sz val="12"/>
      <color indexed="8"/>
      <name val="Times New Roman"/>
      <family val="1"/>
      <charset val="186"/>
    </font>
    <font>
      <sz val="10"/>
      <name val="Helv"/>
      <charset val="134"/>
    </font>
    <font>
      <sz val="10"/>
      <color indexed="12"/>
      <name val="Calibri"/>
      <family val="2"/>
      <charset val="186"/>
    </font>
    <font>
      <sz val="10"/>
      <color indexed="8"/>
      <name val="Arial Cy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3">
    <xf numFmtId="0" fontId="0" fillId="0" borderId="0"/>
    <xf numFmtId="0" fontId="15" fillId="0" borderId="0"/>
    <xf numFmtId="0" fontId="3" fillId="0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47" fillId="0" borderId="0" applyFont="0" applyFill="0" applyBorder="0" applyAlignment="0" applyProtection="0"/>
    <xf numFmtId="168" fontId="3" fillId="0" borderId="0" applyFill="0" applyBorder="0" applyAlignment="0" applyProtection="0"/>
    <xf numFmtId="0" fontId="27" fillId="0" borderId="0"/>
    <xf numFmtId="174" fontId="52" fillId="0" borderId="0"/>
    <xf numFmtId="0" fontId="21" fillId="0" borderId="0"/>
    <xf numFmtId="0" fontId="21" fillId="0" borderId="0"/>
    <xf numFmtId="0" fontId="25" fillId="0" borderId="0"/>
    <xf numFmtId="0" fontId="50" fillId="0" borderId="0" applyBorder="0">
      <alignment vertical="top"/>
    </xf>
    <xf numFmtId="0" fontId="30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0" fontId="46" fillId="0" borderId="15">
      <alignment vertical="top" wrapText="1"/>
    </xf>
    <xf numFmtId="0" fontId="5" fillId="26" borderId="16" applyNumberFormat="0" applyAlignment="0" applyProtection="0"/>
    <xf numFmtId="0" fontId="5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25" fillId="0" borderId="0"/>
    <xf numFmtId="0" fontId="26" fillId="0" borderId="0"/>
    <xf numFmtId="0" fontId="51" fillId="0" borderId="0" applyNumberFormat="0" applyFill="0" applyBorder="0" applyProtection="0"/>
    <xf numFmtId="0" fontId="3" fillId="0" borderId="0"/>
    <xf numFmtId="0" fontId="3" fillId="0" borderId="0"/>
    <xf numFmtId="0" fontId="21" fillId="0" borderId="0"/>
    <xf numFmtId="0" fontId="5" fillId="0" borderId="0"/>
    <xf numFmtId="0" fontId="52" fillId="0" borderId="0"/>
    <xf numFmtId="0" fontId="47" fillId="0" borderId="0" applyNumberFormat="0" applyFill="0" applyBorder="0" applyProtection="0"/>
    <xf numFmtId="0" fontId="2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4" fillId="0" borderId="0"/>
    <xf numFmtId="0" fontId="3" fillId="0" borderId="0"/>
    <xf numFmtId="0" fontId="3" fillId="0" borderId="0"/>
    <xf numFmtId="0" fontId="24" fillId="0" borderId="0"/>
    <xf numFmtId="0" fontId="54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56" fillId="0" borderId="0"/>
    <xf numFmtId="9" fontId="56" fillId="0" borderId="0" applyFont="0" applyFill="0" applyBorder="0" applyAlignment="0" applyProtection="0"/>
    <xf numFmtId="0" fontId="22" fillId="0" borderId="0"/>
    <xf numFmtId="0" fontId="28" fillId="0" borderId="0"/>
    <xf numFmtId="0" fontId="22" fillId="0" borderId="0"/>
    <xf numFmtId="0" fontId="3" fillId="0" borderId="0"/>
    <xf numFmtId="0" fontId="28" fillId="0" borderId="0"/>
    <xf numFmtId="0" fontId="49" fillId="0" borderId="0"/>
    <xf numFmtId="0" fontId="28" fillId="0" borderId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31" fillId="9" borderId="9" applyNumberFormat="0" applyAlignment="0" applyProtection="0"/>
    <xf numFmtId="0" fontId="32" fillId="22" borderId="18" applyNumberFormat="0" applyAlignment="0" applyProtection="0"/>
    <xf numFmtId="0" fontId="33" fillId="22" borderId="9" applyNumberFormat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23" borderId="10" applyNumberFormat="0" applyAlignment="0" applyProtection="0"/>
    <xf numFmtId="0" fontId="39" fillId="0" borderId="0" applyNumberFormat="0" applyFill="0" applyBorder="0" applyAlignment="0" applyProtection="0"/>
    <xf numFmtId="0" fontId="40" fillId="24" borderId="0" applyNumberFormat="0" applyBorder="0" applyAlignment="0" applyProtection="0"/>
    <xf numFmtId="0" fontId="57" fillId="0" borderId="0" applyNumberFormat="0" applyBorder="0" applyProtection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3" fillId="0" borderId="0"/>
    <xf numFmtId="0" fontId="41" fillId="5" borderId="0" applyNumberFormat="0" applyBorder="0" applyAlignment="0" applyProtection="0"/>
    <xf numFmtId="0" fontId="42" fillId="0" borderId="0" applyNumberFormat="0" applyFill="0" applyBorder="0" applyAlignment="0" applyProtection="0"/>
    <xf numFmtId="0" fontId="25" fillId="25" borderId="17" applyNumberFormat="0" applyFont="0" applyAlignment="0" applyProtection="0"/>
    <xf numFmtId="0" fontId="43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6" borderId="0" applyNumberFormat="0" applyBorder="0" applyAlignment="0" applyProtection="0"/>
  </cellStyleXfs>
  <cellXfs count="99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/>
    <xf numFmtId="2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/>
    <xf numFmtId="10" fontId="3" fillId="0" borderId="4" xfId="0" applyNumberFormat="1" applyFont="1" applyBorder="1" applyAlignment="1">
      <alignment horizontal="center"/>
    </xf>
    <xf numFmtId="10" fontId="5" fillId="0" borderId="4" xfId="0" applyNumberFormat="1" applyFont="1" applyBorder="1"/>
    <xf numFmtId="2" fontId="7" fillId="0" borderId="4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8" fillId="0" borderId="0" xfId="0" applyFont="1"/>
    <xf numFmtId="0" fontId="9" fillId="0" borderId="0" xfId="0" applyFont="1"/>
    <xf numFmtId="0" fontId="3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textRotation="90" wrapText="1"/>
    </xf>
    <xf numFmtId="49" fontId="3" fillId="2" borderId="4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/>
    <xf numFmtId="0" fontId="3" fillId="3" borderId="0" xfId="0" applyFont="1" applyFill="1"/>
    <xf numFmtId="2" fontId="7" fillId="2" borderId="4" xfId="0" applyNumberFormat="1" applyFont="1" applyFill="1" applyBorder="1" applyAlignment="1">
      <alignment horizontal="center"/>
    </xf>
    <xf numFmtId="10" fontId="5" fillId="2" borderId="4" xfId="0" applyNumberFormat="1" applyFont="1" applyFill="1" applyBorder="1"/>
    <xf numFmtId="0" fontId="3" fillId="2" borderId="4" xfId="0" applyFont="1" applyFill="1" applyBorder="1"/>
    <xf numFmtId="0" fontId="0" fillId="0" borderId="0" xfId="0" applyBorder="1"/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3"/>
    </xf>
    <xf numFmtId="0" fontId="13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 indent="9"/>
    </xf>
    <xf numFmtId="0" fontId="11" fillId="0" borderId="0" xfId="0" applyFont="1" applyBorder="1" applyAlignment="1">
      <alignment horizontal="center" vertical="center" wrapText="1"/>
    </xf>
    <xf numFmtId="16" fontId="11" fillId="0" borderId="0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7" fontId="11" fillId="0" borderId="0" xfId="0" applyNumberFormat="1" applyFont="1" applyBorder="1" applyAlignment="1">
      <alignment horizontal="left" vertical="center" wrapText="1" indent="3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1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vertical="top" wrapText="1"/>
    </xf>
    <xf numFmtId="0" fontId="19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top" wrapText="1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48" fillId="0" borderId="0" xfId="61" applyFont="1" applyAlignment="1"/>
  </cellXfs>
  <cellStyles count="123">
    <cellStyle name="20% - Акцент1" xfId="3"/>
    <cellStyle name="20% - Акцент2" xfId="4"/>
    <cellStyle name="20% - Акцент3" xfId="5"/>
    <cellStyle name="20% - Акцент4" xfId="6"/>
    <cellStyle name="20% - Акцент5" xfId="7"/>
    <cellStyle name="20% - Акцент6" xfId="8"/>
    <cellStyle name="40% - Акцент1" xfId="9"/>
    <cellStyle name="40% - Акцент2" xfId="10"/>
    <cellStyle name="40% - Акцент3" xfId="11"/>
    <cellStyle name="40% - Акцент4" xfId="12"/>
    <cellStyle name="40% - Акцент5" xfId="13"/>
    <cellStyle name="40% - Акцент6" xfId="14"/>
    <cellStyle name="60% - Акцент1" xfId="15"/>
    <cellStyle name="60% - Акцент2" xfId="16"/>
    <cellStyle name="60% - Акцент3" xfId="17"/>
    <cellStyle name="60% - Акцент4" xfId="18"/>
    <cellStyle name="60% - Акцент5" xfId="19"/>
    <cellStyle name="60% - Акцент6" xfId="20"/>
    <cellStyle name="Comma 2" xfId="22"/>
    <cellStyle name="Comma 2 2" xfId="23"/>
    <cellStyle name="Comma 3" xfId="24"/>
    <cellStyle name="Comma 4" xfId="21"/>
    <cellStyle name="Comma 6" xfId="25"/>
    <cellStyle name="Excel Built-in Explanatory Text" xfId="26"/>
    <cellStyle name="Excel Built-in Normal" xfId="1"/>
    <cellStyle name="Excel Built-in Normal 1" xfId="28"/>
    <cellStyle name="Excel Built-in Normal 2" xfId="29"/>
    <cellStyle name="Excel Built-in Normal 3" xfId="27"/>
    <cellStyle name="Explanatory Text 2" xfId="30"/>
    <cellStyle name="formulas" xfId="31"/>
    <cellStyle name="Hyperlink 2" xfId="32"/>
    <cellStyle name="Komats 2" xfId="33"/>
    <cellStyle name="LKp tabula" xfId="34"/>
    <cellStyle name="Neitrāls" xfId="35"/>
    <cellStyle name="Normal" xfId="0" builtinId="0"/>
    <cellStyle name="Normal 10" xfId="36"/>
    <cellStyle name="Normal 10 2" xfId="37"/>
    <cellStyle name="Normal 10 2 2" xfId="38"/>
    <cellStyle name="Normal 10 3" xfId="39"/>
    <cellStyle name="Normal 11 2" xfId="40"/>
    <cellStyle name="Normal 12" xfId="41"/>
    <cellStyle name="Normal 12 2" xfId="42"/>
    <cellStyle name="Normal 12 2 2 2 2" xfId="43"/>
    <cellStyle name="Normal 12 3 2 2" xfId="44"/>
    <cellStyle name="Normal 12 3 3" xfId="45"/>
    <cellStyle name="Normal 2" xfId="2"/>
    <cellStyle name="Normal 2 2" xfId="46"/>
    <cellStyle name="Normal 2 2 2" xfId="47"/>
    <cellStyle name="Normal 2 2 3" xfId="48"/>
    <cellStyle name="Normal 2 3" xfId="49"/>
    <cellStyle name="Normal 2 4" xfId="50"/>
    <cellStyle name="Normal 2 5" xfId="51"/>
    <cellStyle name="Normal 3" xfId="52"/>
    <cellStyle name="Normal 3 2 2 2" xfId="53"/>
    <cellStyle name="Normal 4" xfId="54"/>
    <cellStyle name="Normal 4 2" xfId="55"/>
    <cellStyle name="Normal 45" xfId="56"/>
    <cellStyle name="Normal 46" xfId="57"/>
    <cellStyle name="Normal 5" xfId="58"/>
    <cellStyle name="Normal 6" xfId="59"/>
    <cellStyle name="Normal 6 2" xfId="60"/>
    <cellStyle name="Normal 7" xfId="61"/>
    <cellStyle name="Normal 9" xfId="62"/>
    <cellStyle name="Parastais 10" xfId="63"/>
    <cellStyle name="Parastais 19" xfId="64"/>
    <cellStyle name="Parastais 2" xfId="65"/>
    <cellStyle name="Parastais 2 2" xfId="66"/>
    <cellStyle name="Parastais 2 2 3" xfId="67"/>
    <cellStyle name="Parastais 2 3" xfId="68"/>
    <cellStyle name="Parastais 2 3 2" xfId="69"/>
    <cellStyle name="Parastais 2 4" xfId="70"/>
    <cellStyle name="Parastais 3" xfId="71"/>
    <cellStyle name="Parastais 3 2" xfId="72"/>
    <cellStyle name="Parastais 3 2 2" xfId="73"/>
    <cellStyle name="Parastais 3 3" xfId="74"/>
    <cellStyle name="Parastais 3 4" xfId="75"/>
    <cellStyle name="Parastais 4" xfId="76"/>
    <cellStyle name="Parastais 4 2" xfId="77"/>
    <cellStyle name="Parastais 6" xfId="78"/>
    <cellStyle name="Parastais 7" xfId="79"/>
    <cellStyle name="Parastais 8" xfId="80"/>
    <cellStyle name="Parastais_A(59)" xfId="81"/>
    <cellStyle name="Parasts 2" xfId="82"/>
    <cellStyle name="Parasts 3" xfId="83"/>
    <cellStyle name="Procenti 2" xfId="84"/>
    <cellStyle name="Stils 1" xfId="85"/>
    <cellStyle name="Stils 1 2" xfId="86"/>
    <cellStyle name="Style 1" xfId="87"/>
    <cellStyle name="Style 1 2" xfId="88"/>
    <cellStyle name="Style 1 3" xfId="89"/>
    <cellStyle name="Style 1 4" xfId="90"/>
    <cellStyle name="TableStyleLight1" xfId="91"/>
    <cellStyle name="Акцент1" xfId="92"/>
    <cellStyle name="Акцент2" xfId="93"/>
    <cellStyle name="Акцент3" xfId="94"/>
    <cellStyle name="Акцент4" xfId="95"/>
    <cellStyle name="Акцент5" xfId="96"/>
    <cellStyle name="Акцент6" xfId="97"/>
    <cellStyle name="Ввод " xfId="98"/>
    <cellStyle name="Вывод" xfId="99"/>
    <cellStyle name="Вычисление" xfId="100"/>
    <cellStyle name="Заголовок 1" xfId="101"/>
    <cellStyle name="Заголовок 2" xfId="102"/>
    <cellStyle name="Заголовок 3" xfId="103"/>
    <cellStyle name="Заголовок 4" xfId="104"/>
    <cellStyle name="Итог" xfId="105"/>
    <cellStyle name="Контрольная ячейка" xfId="106"/>
    <cellStyle name="Название" xfId="107"/>
    <cellStyle name="Нейтральный" xfId="108"/>
    <cellStyle name="Обычный 2" xfId="109"/>
    <cellStyle name="Обычный 5" xfId="110"/>
    <cellStyle name="Обычный 5 2" xfId="111"/>
    <cellStyle name="Обычный 6" xfId="112"/>
    <cellStyle name="Обычный 6 2" xfId="113"/>
    <cellStyle name="Обычный 7" xfId="114"/>
    <cellStyle name="Обычный 7 2" xfId="115"/>
    <cellStyle name="Обычный_01.DPN_PINKI_TIPOGRAFIJA_KONTROLTAME_VADIMS-na sertifikat 2" xfId="116"/>
    <cellStyle name="Плохой" xfId="117"/>
    <cellStyle name="Пояснение" xfId="118"/>
    <cellStyle name="Примечание" xfId="119"/>
    <cellStyle name="Связанная ячейка" xfId="120"/>
    <cellStyle name="Текст предупреждения" xfId="121"/>
    <cellStyle name="Хороший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abSelected="1" topLeftCell="A22" workbookViewId="0">
      <selection activeCell="D27" sqref="D27"/>
    </sheetView>
  </sheetViews>
  <sheetFormatPr defaultRowHeight="15"/>
  <cols>
    <col min="1" max="1" width="5" customWidth="1"/>
    <col min="2" max="2" width="6.28515625" customWidth="1"/>
    <col min="3" max="3" width="45.7109375" customWidth="1"/>
    <col min="5" max="5" width="10" bestFit="1" customWidth="1"/>
    <col min="13" max="13" width="9.5703125" bestFit="1" customWidth="1"/>
    <col min="14" max="14" width="10" customWidth="1"/>
    <col min="16" max="16" width="11.140625" customWidth="1"/>
  </cols>
  <sheetData>
    <row r="1" spans="1:16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>
      <c r="A2" s="83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>
      <c r="A3" s="74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>
      <c r="A4" s="90" t="s">
        <v>48</v>
      </c>
      <c r="B4" s="90"/>
      <c r="C4" s="90"/>
      <c r="D4" s="59"/>
      <c r="E4" s="57"/>
      <c r="F4" s="57"/>
      <c r="G4" s="57"/>
      <c r="H4" s="57"/>
      <c r="I4" s="57"/>
      <c r="J4" s="57"/>
      <c r="K4" s="57"/>
      <c r="L4" s="57"/>
      <c r="M4" s="57"/>
      <c r="N4" s="1"/>
      <c r="O4" s="1"/>
      <c r="P4" s="1"/>
    </row>
    <row r="5" spans="1:16" ht="15.75">
      <c r="A5" s="58"/>
      <c r="B5" s="58"/>
      <c r="C5" s="58"/>
      <c r="D5" s="59"/>
      <c r="E5" s="57"/>
      <c r="F5" s="57"/>
      <c r="G5" s="57"/>
      <c r="H5" s="57"/>
      <c r="I5" s="57"/>
      <c r="J5" s="57"/>
      <c r="K5" s="57"/>
      <c r="L5" s="57"/>
      <c r="M5" s="57"/>
      <c r="N5" s="1"/>
      <c r="O5" s="1"/>
      <c r="P5" s="1"/>
    </row>
    <row r="6" spans="1:16" ht="15.75">
      <c r="A6" s="58"/>
      <c r="B6" s="58"/>
      <c r="C6" s="58"/>
      <c r="D6" s="59"/>
      <c r="E6" s="57"/>
      <c r="F6" s="57"/>
      <c r="G6" s="57"/>
      <c r="H6" s="57"/>
      <c r="I6" s="57"/>
      <c r="J6" s="57"/>
      <c r="K6" s="57"/>
      <c r="L6" s="57"/>
      <c r="M6" s="57"/>
      <c r="N6" s="1"/>
      <c r="O6" s="1"/>
      <c r="P6" s="1"/>
    </row>
    <row r="7" spans="1:16">
      <c r="A7" s="2" t="s">
        <v>51</v>
      </c>
      <c r="B7" s="2"/>
      <c r="C7" s="2"/>
      <c r="D7" s="2" t="s">
        <v>49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" t="s">
        <v>52</v>
      </c>
      <c r="B8" s="2"/>
      <c r="C8" s="2"/>
      <c r="D8" s="2" t="s">
        <v>54</v>
      </c>
      <c r="E8" s="2"/>
      <c r="F8" s="2"/>
      <c r="G8" s="17"/>
      <c r="H8" s="2"/>
      <c r="I8" s="2"/>
      <c r="K8" s="2"/>
      <c r="L8" s="2"/>
      <c r="M8" s="2"/>
      <c r="N8" s="2"/>
      <c r="O8" s="2"/>
      <c r="P8" s="2"/>
    </row>
    <row r="9" spans="1:16">
      <c r="A9" s="2" t="s">
        <v>53</v>
      </c>
      <c r="B9" s="2"/>
      <c r="C9" s="2"/>
      <c r="D9" s="2" t="s">
        <v>50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 t="s">
        <v>59</v>
      </c>
      <c r="B10" s="2"/>
      <c r="C10" s="2"/>
      <c r="D10" s="2" t="s">
        <v>55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>
      <c r="A11" s="2" t="s">
        <v>60</v>
      </c>
      <c r="B11" s="2"/>
      <c r="C11" s="2"/>
      <c r="D11" s="2"/>
      <c r="E11" s="2"/>
      <c r="F11" s="2"/>
      <c r="G11" s="2"/>
      <c r="H11" s="2"/>
      <c r="I11" s="2"/>
      <c r="J11" s="2"/>
      <c r="K11" s="2" t="s">
        <v>1</v>
      </c>
      <c r="L11" s="2"/>
      <c r="M11" s="3">
        <f>P48</f>
        <v>0</v>
      </c>
      <c r="N11" s="4" t="s">
        <v>45</v>
      </c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49"/>
      <c r="B13" s="49"/>
      <c r="C13" s="49"/>
      <c r="D13" s="49"/>
      <c r="E13" s="49"/>
      <c r="F13" s="86" t="s">
        <v>2</v>
      </c>
      <c r="G13" s="86"/>
      <c r="H13" s="86"/>
      <c r="I13" s="86"/>
      <c r="J13" s="86"/>
      <c r="K13" s="86"/>
      <c r="L13" s="87" t="s">
        <v>3</v>
      </c>
      <c r="M13" s="88"/>
      <c r="N13" s="88"/>
      <c r="O13" s="88"/>
      <c r="P13" s="89"/>
    </row>
    <row r="14" spans="1:16" ht="64.5">
      <c r="A14" s="18" t="s">
        <v>4</v>
      </c>
      <c r="B14" s="18" t="s">
        <v>5</v>
      </c>
      <c r="C14" s="48" t="s">
        <v>6</v>
      </c>
      <c r="D14" s="18" t="s">
        <v>7</v>
      </c>
      <c r="E14" s="18" t="s">
        <v>8</v>
      </c>
      <c r="F14" s="24" t="s">
        <v>9</v>
      </c>
      <c r="G14" s="24" t="s">
        <v>10</v>
      </c>
      <c r="H14" s="24" t="s">
        <v>11</v>
      </c>
      <c r="I14" s="24" t="s">
        <v>12</v>
      </c>
      <c r="J14" s="24" t="s">
        <v>13</v>
      </c>
      <c r="K14" s="24" t="s">
        <v>14</v>
      </c>
      <c r="L14" s="24" t="s">
        <v>15</v>
      </c>
      <c r="M14" s="24" t="s">
        <v>16</v>
      </c>
      <c r="N14" s="24" t="s">
        <v>17</v>
      </c>
      <c r="O14" s="24" t="s">
        <v>18</v>
      </c>
      <c r="P14" s="24" t="s">
        <v>19</v>
      </c>
    </row>
    <row r="15" spans="1:16">
      <c r="A15" s="23" t="s">
        <v>20</v>
      </c>
      <c r="B15" s="23" t="s">
        <v>21</v>
      </c>
      <c r="C15" s="23" t="s">
        <v>22</v>
      </c>
      <c r="D15" s="23" t="s">
        <v>23</v>
      </c>
      <c r="E15" s="23" t="s">
        <v>24</v>
      </c>
      <c r="F15" s="23" t="s">
        <v>25</v>
      </c>
      <c r="G15" s="23" t="s">
        <v>26</v>
      </c>
      <c r="H15" s="23" t="s">
        <v>27</v>
      </c>
      <c r="I15" s="23" t="s">
        <v>28</v>
      </c>
      <c r="J15" s="23" t="s">
        <v>29</v>
      </c>
      <c r="K15" s="23" t="s">
        <v>30</v>
      </c>
      <c r="L15" s="23" t="s">
        <v>31</v>
      </c>
      <c r="M15" s="23" t="s">
        <v>32</v>
      </c>
      <c r="N15" s="23" t="s">
        <v>33</v>
      </c>
      <c r="O15" s="23" t="s">
        <v>34</v>
      </c>
      <c r="P15" s="25" t="s">
        <v>35</v>
      </c>
    </row>
    <row r="16" spans="1:16">
      <c r="A16" s="72"/>
      <c r="B16" s="71"/>
      <c r="C16" s="91" t="s">
        <v>62</v>
      </c>
      <c r="D16" s="71"/>
      <c r="E16" s="71"/>
      <c r="F16" s="73"/>
      <c r="G16" s="71"/>
      <c r="H16" s="71"/>
      <c r="I16" s="71"/>
      <c r="J16" s="71"/>
      <c r="K16" s="71"/>
      <c r="L16" s="71"/>
      <c r="M16" s="71"/>
      <c r="N16" s="71"/>
      <c r="O16" s="71"/>
      <c r="P16" s="25"/>
    </row>
    <row r="17" spans="1:16" ht="38.25">
      <c r="A17" s="55">
        <v>1</v>
      </c>
      <c r="B17" s="53"/>
      <c r="C17" s="54" t="s">
        <v>63</v>
      </c>
      <c r="D17" s="56" t="s">
        <v>44</v>
      </c>
      <c r="E17" s="51">
        <v>57</v>
      </c>
      <c r="F17" s="7"/>
      <c r="G17" s="5"/>
      <c r="H17" s="22">
        <f t="shared" ref="H17" si="0">ROUND(G17*F17,2)</f>
        <v>0</v>
      </c>
      <c r="I17" s="6"/>
      <c r="J17" s="5"/>
      <c r="K17" s="22">
        <f t="shared" ref="K17" si="1">ROUND(J17+I17+H17,2)</f>
        <v>0</v>
      </c>
      <c r="L17" s="22">
        <f t="shared" ref="L17" si="2">ROUND(F17*E17,2)</f>
        <v>0</v>
      </c>
      <c r="M17" s="22">
        <f t="shared" ref="M17" si="3">ROUND(H17*E17,2)</f>
        <v>0</v>
      </c>
      <c r="N17" s="22">
        <f t="shared" ref="N17" si="4">ROUND(I17*E17,2)</f>
        <v>0</v>
      </c>
      <c r="O17" s="22">
        <f t="shared" ref="O17" si="5">ROUND(J17*E17,2)</f>
        <v>0</v>
      </c>
      <c r="P17" s="22">
        <f t="shared" ref="P17" si="6">ROUND(O17+N17+M17,2)</f>
        <v>0</v>
      </c>
    </row>
    <row r="18" spans="1:16" ht="25.5">
      <c r="A18" s="66">
        <v>2</v>
      </c>
      <c r="B18" s="65"/>
      <c r="C18" s="54" t="s">
        <v>64</v>
      </c>
      <c r="D18" s="56" t="s">
        <v>58</v>
      </c>
      <c r="E18" s="51">
        <v>6.3</v>
      </c>
      <c r="F18" s="7"/>
      <c r="G18" s="5"/>
      <c r="H18" s="22">
        <f t="shared" ref="H18" si="7">ROUND(G18*F18,2)</f>
        <v>0</v>
      </c>
      <c r="I18" s="6"/>
      <c r="J18" s="5"/>
      <c r="K18" s="22">
        <f t="shared" ref="K18" si="8">ROUND(J18+I18+H18,2)</f>
        <v>0</v>
      </c>
      <c r="L18" s="22">
        <f t="shared" ref="L18" si="9">ROUND(F18*E18,2)</f>
        <v>0</v>
      </c>
      <c r="M18" s="22">
        <f t="shared" ref="M18" si="10">ROUND(H18*E18,2)</f>
        <v>0</v>
      </c>
      <c r="N18" s="22">
        <f t="shared" ref="N18" si="11">ROUND(I18*E18,2)</f>
        <v>0</v>
      </c>
      <c r="O18" s="22">
        <f t="shared" ref="O18" si="12">ROUND(J18*E18,2)</f>
        <v>0</v>
      </c>
      <c r="P18" s="22">
        <f t="shared" ref="P18" si="13">ROUND(O18+N18+M18,2)</f>
        <v>0</v>
      </c>
    </row>
    <row r="19" spans="1:16">
      <c r="A19" s="61">
        <v>3</v>
      </c>
      <c r="B19" s="60"/>
      <c r="C19" s="54" t="s">
        <v>65</v>
      </c>
      <c r="D19" s="56" t="s">
        <v>61</v>
      </c>
      <c r="E19" s="51">
        <v>1</v>
      </c>
      <c r="F19" s="7"/>
      <c r="G19" s="5"/>
      <c r="H19" s="22">
        <f t="shared" ref="H19:H21" si="14">ROUND(G19*F19,2)</f>
        <v>0</v>
      </c>
      <c r="I19" s="6"/>
      <c r="J19" s="5"/>
      <c r="K19" s="22">
        <f t="shared" ref="K19:K21" si="15">ROUND(J19+I19+H19,2)</f>
        <v>0</v>
      </c>
      <c r="L19" s="22">
        <f t="shared" ref="L19:L21" si="16">ROUND(F19*E19,2)</f>
        <v>0</v>
      </c>
      <c r="M19" s="22">
        <f t="shared" ref="M19:M21" si="17">ROUND(H19*E19,2)</f>
        <v>0</v>
      </c>
      <c r="N19" s="22">
        <f t="shared" ref="N19:N21" si="18">ROUND(I19*E19,2)</f>
        <v>0</v>
      </c>
      <c r="O19" s="22">
        <f t="shared" ref="O19:O21" si="19">ROUND(J19*E19,2)</f>
        <v>0</v>
      </c>
      <c r="P19" s="22">
        <f t="shared" ref="P19:P21" si="20">ROUND(O19+N19+M19,2)</f>
        <v>0</v>
      </c>
    </row>
    <row r="20" spans="1:16">
      <c r="A20" s="72"/>
      <c r="B20" s="71"/>
      <c r="C20" s="92" t="s">
        <v>66</v>
      </c>
      <c r="D20" s="56"/>
      <c r="E20" s="51"/>
      <c r="F20" s="7"/>
      <c r="G20" s="5"/>
      <c r="H20" s="22"/>
      <c r="I20" s="6"/>
      <c r="J20" s="5"/>
      <c r="K20" s="22"/>
      <c r="L20" s="22"/>
      <c r="M20" s="22"/>
      <c r="N20" s="22"/>
      <c r="O20" s="22"/>
      <c r="P20" s="22"/>
    </row>
    <row r="21" spans="1:16" ht="25.5">
      <c r="A21" s="68">
        <v>4</v>
      </c>
      <c r="B21" s="60"/>
      <c r="C21" s="54" t="s">
        <v>67</v>
      </c>
      <c r="D21" s="56" t="s">
        <v>44</v>
      </c>
      <c r="E21" s="51">
        <v>50</v>
      </c>
      <c r="F21" s="7"/>
      <c r="G21" s="5"/>
      <c r="H21" s="22">
        <f t="shared" si="14"/>
        <v>0</v>
      </c>
      <c r="I21" s="6"/>
      <c r="J21" s="5"/>
      <c r="K21" s="22">
        <f t="shared" si="15"/>
        <v>0</v>
      </c>
      <c r="L21" s="22">
        <f t="shared" si="16"/>
        <v>0</v>
      </c>
      <c r="M21" s="22">
        <f t="shared" si="17"/>
        <v>0</v>
      </c>
      <c r="N21" s="22">
        <f t="shared" si="18"/>
        <v>0</v>
      </c>
      <c r="O21" s="22">
        <f t="shared" si="19"/>
        <v>0</v>
      </c>
      <c r="P21" s="22">
        <f t="shared" si="20"/>
        <v>0</v>
      </c>
    </row>
    <row r="22" spans="1:16" ht="25.5">
      <c r="A22" s="68">
        <v>5</v>
      </c>
      <c r="B22" s="64"/>
      <c r="C22" s="67" t="s">
        <v>68</v>
      </c>
      <c r="D22" s="56" t="s">
        <v>58</v>
      </c>
      <c r="E22" s="51">
        <v>0.4</v>
      </c>
      <c r="F22" s="7"/>
      <c r="G22" s="5"/>
      <c r="H22" s="22">
        <f t="shared" ref="H22:H40" si="21">ROUND(G22*F22,2)</f>
        <v>0</v>
      </c>
      <c r="I22" s="6"/>
      <c r="J22" s="5"/>
      <c r="K22" s="22">
        <f t="shared" ref="K22:K39" si="22">ROUND(J22+I22+H22,2)</f>
        <v>0</v>
      </c>
      <c r="L22" s="22">
        <f t="shared" ref="L22:L35" si="23">ROUND(F22*E22,2)</f>
        <v>0</v>
      </c>
      <c r="M22" s="22">
        <f t="shared" ref="M22:M35" si="24">ROUND(H22*E22,2)</f>
        <v>0</v>
      </c>
      <c r="N22" s="22">
        <f t="shared" ref="N22:N35" si="25">ROUND(I22*E22,2)</f>
        <v>0</v>
      </c>
      <c r="O22" s="22">
        <f t="shared" ref="O22:O35" si="26">ROUND(J22*E22,2)</f>
        <v>0</v>
      </c>
      <c r="P22" s="22">
        <f t="shared" ref="P22:P35" si="27">ROUND(O22+N22+M22,2)</f>
        <v>0</v>
      </c>
    </row>
    <row r="23" spans="1:16">
      <c r="A23" s="68">
        <v>6</v>
      </c>
      <c r="B23" s="65"/>
      <c r="C23" s="67" t="s">
        <v>69</v>
      </c>
      <c r="D23" s="56" t="s">
        <v>70</v>
      </c>
      <c r="E23" s="51">
        <v>3092</v>
      </c>
      <c r="F23" s="7"/>
      <c r="G23" s="5"/>
      <c r="H23" s="22">
        <f t="shared" ref="H23" si="28">ROUND(G23*F23,2)</f>
        <v>0</v>
      </c>
      <c r="I23" s="6"/>
      <c r="J23" s="5"/>
      <c r="K23" s="22">
        <f t="shared" ref="K23" si="29">ROUND(J23+I23+H23,2)</f>
        <v>0</v>
      </c>
      <c r="L23" s="22">
        <f t="shared" ref="L23" si="30">ROUND(F23*E23,2)</f>
        <v>0</v>
      </c>
      <c r="M23" s="22">
        <f t="shared" ref="M23" si="31">ROUND(H23*E23,2)</f>
        <v>0</v>
      </c>
      <c r="N23" s="22">
        <f t="shared" ref="N23" si="32">ROUND(I23*E23,2)</f>
        <v>0</v>
      </c>
      <c r="O23" s="22">
        <f t="shared" ref="O23" si="33">ROUND(J23*E23,2)</f>
        <v>0</v>
      </c>
      <c r="P23" s="22">
        <f t="shared" ref="P23" si="34">ROUND(O23+N23+M23,2)</f>
        <v>0</v>
      </c>
    </row>
    <row r="24" spans="1:16" ht="63.75">
      <c r="A24" s="68">
        <v>7</v>
      </c>
      <c r="B24" s="64"/>
      <c r="C24" s="67" t="s">
        <v>71</v>
      </c>
      <c r="D24" s="56" t="s">
        <v>61</v>
      </c>
      <c r="E24" s="51">
        <v>1</v>
      </c>
      <c r="F24" s="7"/>
      <c r="G24" s="5"/>
      <c r="H24" s="22">
        <f t="shared" si="21"/>
        <v>0</v>
      </c>
      <c r="I24" s="6"/>
      <c r="J24" s="5"/>
      <c r="K24" s="22">
        <f t="shared" si="22"/>
        <v>0</v>
      </c>
      <c r="L24" s="22">
        <f t="shared" si="23"/>
        <v>0</v>
      </c>
      <c r="M24" s="22">
        <f t="shared" si="24"/>
        <v>0</v>
      </c>
      <c r="N24" s="22">
        <f t="shared" si="25"/>
        <v>0</v>
      </c>
      <c r="O24" s="22">
        <f t="shared" si="26"/>
        <v>0</v>
      </c>
      <c r="P24" s="22">
        <f t="shared" si="27"/>
        <v>0</v>
      </c>
    </row>
    <row r="25" spans="1:16" ht="25.5">
      <c r="A25" s="68">
        <v>8</v>
      </c>
      <c r="B25" s="64"/>
      <c r="C25" s="67" t="s">
        <v>72</v>
      </c>
      <c r="D25" s="56" t="s">
        <v>58</v>
      </c>
      <c r="E25" s="51">
        <v>0.9</v>
      </c>
      <c r="F25" s="7"/>
      <c r="G25" s="5"/>
      <c r="H25" s="22">
        <f t="shared" si="21"/>
        <v>0</v>
      </c>
      <c r="I25" s="6"/>
      <c r="J25" s="5"/>
      <c r="K25" s="22">
        <f t="shared" si="22"/>
        <v>0</v>
      </c>
      <c r="L25" s="22">
        <f t="shared" si="23"/>
        <v>0</v>
      </c>
      <c r="M25" s="22">
        <f t="shared" si="24"/>
        <v>0</v>
      </c>
      <c r="N25" s="22">
        <f t="shared" si="25"/>
        <v>0</v>
      </c>
      <c r="O25" s="22">
        <f t="shared" si="26"/>
        <v>0</v>
      </c>
      <c r="P25" s="22">
        <f t="shared" si="27"/>
        <v>0</v>
      </c>
    </row>
    <row r="26" spans="1:16" ht="51">
      <c r="A26" s="68">
        <v>9</v>
      </c>
      <c r="B26" s="64"/>
      <c r="C26" s="67" t="s">
        <v>73</v>
      </c>
      <c r="D26" s="56" t="s">
        <v>44</v>
      </c>
      <c r="E26" s="51">
        <v>57</v>
      </c>
      <c r="F26" s="7"/>
      <c r="G26" s="5"/>
      <c r="H26" s="22">
        <f t="shared" si="21"/>
        <v>0</v>
      </c>
      <c r="I26" s="6"/>
      <c r="J26" s="5"/>
      <c r="K26" s="22">
        <f t="shared" si="22"/>
        <v>0</v>
      </c>
      <c r="L26" s="22">
        <f t="shared" si="23"/>
        <v>0</v>
      </c>
      <c r="M26" s="22">
        <f t="shared" si="24"/>
        <v>0</v>
      </c>
      <c r="N26" s="22">
        <f t="shared" si="25"/>
        <v>0</v>
      </c>
      <c r="O26" s="22">
        <f t="shared" si="26"/>
        <v>0</v>
      </c>
      <c r="P26" s="22">
        <f t="shared" si="27"/>
        <v>0</v>
      </c>
    </row>
    <row r="27" spans="1:16" ht="63.75">
      <c r="A27" s="68">
        <v>10</v>
      </c>
      <c r="B27" s="64"/>
      <c r="C27" s="67" t="s">
        <v>74</v>
      </c>
      <c r="D27" s="56" t="s">
        <v>44</v>
      </c>
      <c r="E27" s="51">
        <v>20</v>
      </c>
      <c r="F27" s="7"/>
      <c r="G27" s="5"/>
      <c r="H27" s="22">
        <f t="shared" si="21"/>
        <v>0</v>
      </c>
      <c r="I27" s="6"/>
      <c r="J27" s="5"/>
      <c r="K27" s="22">
        <f t="shared" si="22"/>
        <v>0</v>
      </c>
      <c r="L27" s="22">
        <f t="shared" si="23"/>
        <v>0</v>
      </c>
      <c r="M27" s="22">
        <f t="shared" si="24"/>
        <v>0</v>
      </c>
      <c r="N27" s="22">
        <f t="shared" si="25"/>
        <v>0</v>
      </c>
      <c r="O27" s="22">
        <f t="shared" si="26"/>
        <v>0</v>
      </c>
      <c r="P27" s="22">
        <f t="shared" si="27"/>
        <v>0</v>
      </c>
    </row>
    <row r="28" spans="1:16" ht="38.25">
      <c r="A28" s="68">
        <v>11</v>
      </c>
      <c r="B28" s="64"/>
      <c r="C28" s="67" t="s">
        <v>75</v>
      </c>
      <c r="D28" s="56" t="s">
        <v>44</v>
      </c>
      <c r="E28" s="51">
        <v>40</v>
      </c>
      <c r="F28" s="7"/>
      <c r="G28" s="5"/>
      <c r="H28" s="22">
        <f t="shared" si="21"/>
        <v>0</v>
      </c>
      <c r="I28" s="6"/>
      <c r="J28" s="5"/>
      <c r="K28" s="22">
        <f t="shared" si="22"/>
        <v>0</v>
      </c>
      <c r="L28" s="22">
        <f t="shared" si="23"/>
        <v>0</v>
      </c>
      <c r="M28" s="22">
        <f t="shared" si="24"/>
        <v>0</v>
      </c>
      <c r="N28" s="22">
        <f t="shared" si="25"/>
        <v>0</v>
      </c>
      <c r="O28" s="22">
        <f t="shared" si="26"/>
        <v>0</v>
      </c>
      <c r="P28" s="22">
        <f t="shared" si="27"/>
        <v>0</v>
      </c>
    </row>
    <row r="29" spans="1:16" ht="63.75">
      <c r="A29" s="70">
        <v>12</v>
      </c>
      <c r="B29" s="69"/>
      <c r="C29" s="67" t="s">
        <v>76</v>
      </c>
      <c r="D29" s="56" t="s">
        <v>44</v>
      </c>
      <c r="E29" s="51">
        <v>84</v>
      </c>
      <c r="F29" s="7"/>
      <c r="G29" s="5"/>
      <c r="H29" s="22">
        <f t="shared" si="21"/>
        <v>0</v>
      </c>
      <c r="I29" s="6"/>
      <c r="J29" s="5"/>
      <c r="K29" s="22">
        <f t="shared" ref="K29" si="35">ROUND(J29+I29+H29,2)</f>
        <v>0</v>
      </c>
      <c r="L29" s="22">
        <f t="shared" ref="L29" si="36">ROUND(F29*E29,2)</f>
        <v>0</v>
      </c>
      <c r="M29" s="22">
        <f t="shared" ref="M29" si="37">ROUND(H29*E29,2)</f>
        <v>0</v>
      </c>
      <c r="N29" s="22">
        <f t="shared" ref="N29" si="38">ROUND(I29*E29,2)</f>
        <v>0</v>
      </c>
      <c r="O29" s="22">
        <f t="shared" ref="O29" si="39">ROUND(J29*E29,2)</f>
        <v>0</v>
      </c>
      <c r="P29" s="22">
        <f t="shared" ref="P29" si="40">ROUND(O29+N29+M29,2)</f>
        <v>0</v>
      </c>
    </row>
    <row r="30" spans="1:16" ht="51">
      <c r="A30" s="70">
        <v>13</v>
      </c>
      <c r="B30" s="69"/>
      <c r="C30" s="67" t="s">
        <v>77</v>
      </c>
      <c r="D30" s="56" t="s">
        <v>44</v>
      </c>
      <c r="E30" s="51">
        <v>57</v>
      </c>
      <c r="F30" s="7"/>
      <c r="G30" s="5"/>
      <c r="H30" s="22">
        <f t="shared" si="21"/>
        <v>0</v>
      </c>
      <c r="I30" s="6"/>
      <c r="J30" s="5"/>
      <c r="K30" s="22">
        <f t="shared" ref="K30" si="41">ROUND(J30+I30+H30,2)</f>
        <v>0</v>
      </c>
      <c r="L30" s="22">
        <f t="shared" ref="L30" si="42">ROUND(F30*E30,2)</f>
        <v>0</v>
      </c>
      <c r="M30" s="22">
        <f t="shared" ref="M30" si="43">ROUND(H30*E30,2)</f>
        <v>0</v>
      </c>
      <c r="N30" s="22">
        <f t="shared" ref="N30" si="44">ROUND(I30*E30,2)</f>
        <v>0</v>
      </c>
      <c r="O30" s="22">
        <f t="shared" ref="O30" si="45">ROUND(J30*E30,2)</f>
        <v>0</v>
      </c>
      <c r="P30" s="22">
        <f t="shared" ref="P30" si="46">ROUND(O30+N30+M30,2)</f>
        <v>0</v>
      </c>
    </row>
    <row r="31" spans="1:16" ht="25.5">
      <c r="A31" s="70">
        <v>14</v>
      </c>
      <c r="B31" s="69"/>
      <c r="C31" s="67" t="s">
        <v>78</v>
      </c>
      <c r="D31" s="56" t="s">
        <v>58</v>
      </c>
      <c r="E31" s="51">
        <v>0.7</v>
      </c>
      <c r="F31" s="7"/>
      <c r="G31" s="5"/>
      <c r="H31" s="22">
        <f t="shared" si="21"/>
        <v>0</v>
      </c>
      <c r="I31" s="6"/>
      <c r="J31" s="5"/>
      <c r="K31" s="22">
        <f t="shared" ref="K31" si="47">ROUND(J31+I31+H31,2)</f>
        <v>0</v>
      </c>
      <c r="L31" s="22">
        <f t="shared" ref="L31" si="48">ROUND(F31*E31,2)</f>
        <v>0</v>
      </c>
      <c r="M31" s="22">
        <f t="shared" ref="M31" si="49">ROUND(H31*E31,2)</f>
        <v>0</v>
      </c>
      <c r="N31" s="22">
        <f t="shared" ref="N31" si="50">ROUND(I31*E31,2)</f>
        <v>0</v>
      </c>
      <c r="O31" s="22">
        <f t="shared" ref="O31" si="51">ROUND(J31*E31,2)</f>
        <v>0</v>
      </c>
      <c r="P31" s="22">
        <f t="shared" ref="P31" si="52">ROUND(O31+N31+M31,2)</f>
        <v>0</v>
      </c>
    </row>
    <row r="32" spans="1:16" ht="25.5">
      <c r="A32" s="70">
        <v>15</v>
      </c>
      <c r="B32" s="64"/>
      <c r="C32" s="67" t="s">
        <v>79</v>
      </c>
      <c r="D32" s="56" t="s">
        <v>44</v>
      </c>
      <c r="E32" s="51">
        <v>57</v>
      </c>
      <c r="F32" s="7"/>
      <c r="G32" s="5"/>
      <c r="H32" s="22">
        <f t="shared" si="21"/>
        <v>0</v>
      </c>
      <c r="I32" s="6"/>
      <c r="J32" s="5"/>
      <c r="K32" s="22">
        <f t="shared" si="22"/>
        <v>0</v>
      </c>
      <c r="L32" s="22">
        <f t="shared" si="23"/>
        <v>0</v>
      </c>
      <c r="M32" s="22">
        <f t="shared" si="24"/>
        <v>0</v>
      </c>
      <c r="N32" s="22">
        <f t="shared" si="25"/>
        <v>0</v>
      </c>
      <c r="O32" s="22">
        <f t="shared" si="26"/>
        <v>0</v>
      </c>
      <c r="P32" s="22">
        <f t="shared" si="27"/>
        <v>0</v>
      </c>
    </row>
    <row r="33" spans="1:16" ht="25.5">
      <c r="A33" s="70">
        <v>16</v>
      </c>
      <c r="B33" s="64"/>
      <c r="C33" s="67" t="s">
        <v>80</v>
      </c>
      <c r="D33" s="56" t="s">
        <v>44</v>
      </c>
      <c r="E33" s="51">
        <v>57</v>
      </c>
      <c r="F33" s="7"/>
      <c r="G33" s="5"/>
      <c r="H33" s="22">
        <f t="shared" si="21"/>
        <v>0</v>
      </c>
      <c r="I33" s="6"/>
      <c r="J33" s="5"/>
      <c r="K33" s="22">
        <f t="shared" si="22"/>
        <v>0</v>
      </c>
      <c r="L33" s="22">
        <f t="shared" si="23"/>
        <v>0</v>
      </c>
      <c r="M33" s="22">
        <f t="shared" si="24"/>
        <v>0</v>
      </c>
      <c r="N33" s="22">
        <f t="shared" si="25"/>
        <v>0</v>
      </c>
      <c r="O33" s="22">
        <f t="shared" si="26"/>
        <v>0</v>
      </c>
      <c r="P33" s="22">
        <f t="shared" si="27"/>
        <v>0</v>
      </c>
    </row>
    <row r="34" spans="1:16" ht="25.5">
      <c r="A34" s="70">
        <v>17</v>
      </c>
      <c r="B34" s="64"/>
      <c r="C34" s="67" t="s">
        <v>81</v>
      </c>
      <c r="D34" s="56" t="s">
        <v>82</v>
      </c>
      <c r="E34" s="51">
        <v>42</v>
      </c>
      <c r="F34" s="7"/>
      <c r="G34" s="5"/>
      <c r="H34" s="22">
        <f t="shared" si="21"/>
        <v>0</v>
      </c>
      <c r="I34" s="6"/>
      <c r="J34" s="5"/>
      <c r="K34" s="22">
        <f t="shared" si="22"/>
        <v>0</v>
      </c>
      <c r="L34" s="22">
        <f t="shared" si="23"/>
        <v>0</v>
      </c>
      <c r="M34" s="22">
        <f t="shared" si="24"/>
        <v>0</v>
      </c>
      <c r="N34" s="22">
        <f t="shared" si="25"/>
        <v>0</v>
      </c>
      <c r="O34" s="22">
        <f t="shared" si="26"/>
        <v>0</v>
      </c>
      <c r="P34" s="22">
        <f t="shared" si="27"/>
        <v>0</v>
      </c>
    </row>
    <row r="35" spans="1:16" ht="25.5">
      <c r="A35" s="70">
        <v>18</v>
      </c>
      <c r="B35" s="64"/>
      <c r="C35" s="67" t="s">
        <v>83</v>
      </c>
      <c r="D35" s="56" t="s">
        <v>84</v>
      </c>
      <c r="E35" s="51">
        <v>1</v>
      </c>
      <c r="F35" s="7"/>
      <c r="G35" s="5"/>
      <c r="H35" s="22">
        <f t="shared" si="21"/>
        <v>0</v>
      </c>
      <c r="I35" s="6"/>
      <c r="J35" s="5"/>
      <c r="K35" s="22">
        <f t="shared" si="22"/>
        <v>0</v>
      </c>
      <c r="L35" s="22">
        <f t="shared" si="23"/>
        <v>0</v>
      </c>
      <c r="M35" s="22">
        <f t="shared" si="24"/>
        <v>0</v>
      </c>
      <c r="N35" s="22">
        <f t="shared" si="25"/>
        <v>0</v>
      </c>
      <c r="O35" s="22">
        <f t="shared" si="26"/>
        <v>0</v>
      </c>
      <c r="P35" s="22">
        <f t="shared" si="27"/>
        <v>0</v>
      </c>
    </row>
    <row r="36" spans="1:16" ht="25.5">
      <c r="A36" s="70">
        <v>19</v>
      </c>
      <c r="B36" s="71"/>
      <c r="C36" s="62" t="s">
        <v>85</v>
      </c>
      <c r="D36" s="50" t="s">
        <v>61</v>
      </c>
      <c r="E36" s="51">
        <v>1</v>
      </c>
      <c r="F36" s="7"/>
      <c r="G36" s="5"/>
      <c r="H36" s="22">
        <f t="shared" si="21"/>
        <v>0</v>
      </c>
      <c r="I36" s="6"/>
      <c r="J36" s="5"/>
      <c r="K36" s="22">
        <f t="shared" si="22"/>
        <v>0</v>
      </c>
      <c r="L36" s="22">
        <f t="shared" ref="L36:L39" si="53">ROUND(F36*E36,2)</f>
        <v>0</v>
      </c>
      <c r="M36" s="22">
        <f t="shared" ref="M36:M39" si="54">ROUND(H36*E36,2)</f>
        <v>0</v>
      </c>
      <c r="N36" s="22">
        <f t="shared" ref="N36:N39" si="55">ROUND(I36*E36,2)</f>
        <v>0</v>
      </c>
      <c r="O36" s="22">
        <f t="shared" ref="O36:O39" si="56">ROUND(J36*E36,2)</f>
        <v>0</v>
      </c>
      <c r="P36" s="22">
        <f t="shared" ref="P36:P39" si="57">ROUND(O36+N36+M36,2)</f>
        <v>0</v>
      </c>
    </row>
    <row r="37" spans="1:16" ht="25.5">
      <c r="A37" s="71">
        <v>20</v>
      </c>
      <c r="B37" s="71"/>
      <c r="C37" s="95" t="s">
        <v>86</v>
      </c>
      <c r="D37" s="50" t="s">
        <v>61</v>
      </c>
      <c r="E37" s="51">
        <v>1</v>
      </c>
      <c r="F37" s="7"/>
      <c r="G37" s="5"/>
      <c r="H37" s="22">
        <f t="shared" si="21"/>
        <v>0</v>
      </c>
      <c r="I37" s="6"/>
      <c r="J37" s="5"/>
      <c r="K37" s="22">
        <f t="shared" si="22"/>
        <v>0</v>
      </c>
      <c r="L37" s="22">
        <f t="shared" si="53"/>
        <v>0</v>
      </c>
      <c r="M37" s="22">
        <f t="shared" si="54"/>
        <v>0</v>
      </c>
      <c r="N37" s="22">
        <f t="shared" si="55"/>
        <v>0</v>
      </c>
      <c r="O37" s="22">
        <f t="shared" si="56"/>
        <v>0</v>
      </c>
      <c r="P37" s="22">
        <f t="shared" si="57"/>
        <v>0</v>
      </c>
    </row>
    <row r="38" spans="1:16" ht="25.5">
      <c r="A38" s="71">
        <v>21</v>
      </c>
      <c r="B38" s="71"/>
      <c r="C38" s="95" t="s">
        <v>87</v>
      </c>
      <c r="D38" s="50" t="s">
        <v>88</v>
      </c>
      <c r="E38" s="51">
        <v>4</v>
      </c>
      <c r="F38" s="7"/>
      <c r="G38" s="5"/>
      <c r="H38" s="22">
        <f t="shared" si="21"/>
        <v>0</v>
      </c>
      <c r="I38" s="6"/>
      <c r="J38" s="5"/>
      <c r="K38" s="22">
        <f t="shared" si="22"/>
        <v>0</v>
      </c>
      <c r="L38" s="22">
        <f t="shared" si="53"/>
        <v>0</v>
      </c>
      <c r="M38" s="22">
        <f t="shared" si="54"/>
        <v>0</v>
      </c>
      <c r="N38" s="22">
        <f t="shared" si="55"/>
        <v>0</v>
      </c>
      <c r="O38" s="22">
        <f t="shared" si="56"/>
        <v>0</v>
      </c>
      <c r="P38" s="22">
        <f t="shared" si="57"/>
        <v>0</v>
      </c>
    </row>
    <row r="39" spans="1:16" ht="25.5">
      <c r="A39" s="71">
        <v>22</v>
      </c>
      <c r="B39" s="71"/>
      <c r="C39" s="95" t="s">
        <v>89</v>
      </c>
      <c r="D39" s="50" t="s">
        <v>84</v>
      </c>
      <c r="E39" s="51">
        <v>2</v>
      </c>
      <c r="F39" s="7"/>
      <c r="G39" s="5"/>
      <c r="H39" s="22">
        <f t="shared" si="21"/>
        <v>0</v>
      </c>
      <c r="I39" s="6"/>
      <c r="J39" s="5"/>
      <c r="K39" s="22">
        <f t="shared" si="22"/>
        <v>0</v>
      </c>
      <c r="L39" s="22">
        <f t="shared" si="53"/>
        <v>0</v>
      </c>
      <c r="M39" s="22">
        <f t="shared" si="54"/>
        <v>0</v>
      </c>
      <c r="N39" s="22">
        <f t="shared" si="55"/>
        <v>0</v>
      </c>
      <c r="O39" s="22">
        <f t="shared" si="56"/>
        <v>0</v>
      </c>
      <c r="P39" s="22">
        <f t="shared" si="57"/>
        <v>0</v>
      </c>
    </row>
    <row r="40" spans="1:16">
      <c r="A40" s="97">
        <v>23</v>
      </c>
      <c r="B40" s="71"/>
      <c r="C40" s="96" t="s">
        <v>90</v>
      </c>
      <c r="D40" s="96" t="s">
        <v>61</v>
      </c>
      <c r="E40" s="97">
        <v>1</v>
      </c>
      <c r="F40" s="93"/>
      <c r="G40" s="5"/>
      <c r="H40" s="22">
        <f t="shared" si="21"/>
        <v>0</v>
      </c>
      <c r="I40" s="63"/>
      <c r="J40" s="63"/>
      <c r="K40" s="22">
        <f t="shared" ref="K40" si="58">ROUND(J40+I40+H40,2)</f>
        <v>0</v>
      </c>
      <c r="L40" s="22">
        <f>ROUND(F40*E36,2)</f>
        <v>0</v>
      </c>
      <c r="M40" s="22">
        <f>ROUND(H40*E36,2)</f>
        <v>0</v>
      </c>
      <c r="N40" s="22">
        <f>ROUND(I40*E36,2)</f>
        <v>0</v>
      </c>
      <c r="O40" s="22">
        <f>ROUND(J40*E36,2)</f>
        <v>0</v>
      </c>
      <c r="P40" s="22">
        <f t="shared" ref="P40" si="59">ROUND(O40+N40+M40,2)</f>
        <v>0</v>
      </c>
    </row>
    <row r="41" spans="1:16">
      <c r="A41" s="48"/>
      <c r="B41" s="19"/>
      <c r="C41" s="94" t="s">
        <v>36</v>
      </c>
      <c r="D41" s="19"/>
      <c r="E41" s="19"/>
      <c r="F41" s="21"/>
      <c r="G41" s="21"/>
      <c r="H41" s="22"/>
      <c r="I41" s="21"/>
      <c r="J41" s="21"/>
      <c r="K41" s="20"/>
      <c r="L41" s="26">
        <f>SUM(L17:L40)</f>
        <v>0</v>
      </c>
      <c r="M41" s="26">
        <f>SUM(M17:M40)</f>
        <v>0</v>
      </c>
      <c r="N41" s="26">
        <f>SUM(N17:N40)</f>
        <v>0</v>
      </c>
      <c r="O41" s="26">
        <f>SUM(O17:O40)</f>
        <v>0</v>
      </c>
      <c r="P41" s="26">
        <f>SUM(P17:P40)</f>
        <v>0</v>
      </c>
    </row>
    <row r="42" spans="1:16">
      <c r="A42" s="8"/>
      <c r="B42" s="2"/>
      <c r="C42" s="2"/>
      <c r="D42" s="34"/>
      <c r="E42" s="10"/>
      <c r="F42" s="76" t="s">
        <v>46</v>
      </c>
      <c r="G42" s="77"/>
      <c r="H42" s="77"/>
      <c r="I42" s="77"/>
      <c r="J42" s="77"/>
      <c r="K42" s="78"/>
      <c r="L42" s="27"/>
      <c r="M42" s="28"/>
      <c r="N42" s="20">
        <f>ROUND(N41*E42,2)</f>
        <v>0</v>
      </c>
      <c r="O42" s="28"/>
      <c r="P42" s="29">
        <f>N42</f>
        <v>0</v>
      </c>
    </row>
    <row r="43" spans="1:16">
      <c r="A43" s="8"/>
      <c r="B43" s="2"/>
      <c r="C43" s="2"/>
      <c r="D43" s="34"/>
      <c r="E43" s="9"/>
      <c r="F43" s="76" t="s">
        <v>37</v>
      </c>
      <c r="G43" s="77"/>
      <c r="H43" s="77"/>
      <c r="I43" s="77"/>
      <c r="J43" s="77"/>
      <c r="K43" s="78"/>
      <c r="L43" s="30"/>
      <c r="M43" s="29">
        <f>ROUND(M42+M41,2)</f>
        <v>0</v>
      </c>
      <c r="N43" s="29">
        <f t="shared" ref="N43:O43" si="60">ROUND(N42+N41,2)</f>
        <v>0</v>
      </c>
      <c r="O43" s="29">
        <f t="shared" si="60"/>
        <v>0</v>
      </c>
      <c r="P43" s="29">
        <f>ROUND(O43+N43+M43,2)</f>
        <v>0</v>
      </c>
    </row>
    <row r="44" spans="1:16">
      <c r="A44" s="8"/>
      <c r="B44" s="2"/>
      <c r="C44" s="2"/>
      <c r="D44" s="2"/>
      <c r="E44" s="2"/>
      <c r="F44" s="31"/>
      <c r="G44" s="31"/>
      <c r="H44" s="79" t="s">
        <v>38</v>
      </c>
      <c r="I44" s="80"/>
      <c r="J44" s="80"/>
      <c r="K44" s="81"/>
      <c r="L44" s="11"/>
      <c r="M44" s="27"/>
      <c r="N44" s="27"/>
      <c r="O44" s="27"/>
      <c r="P44" s="32">
        <f>ROUND(P43*L44,2)</f>
        <v>0</v>
      </c>
    </row>
    <row r="45" spans="1:16">
      <c r="A45" s="8"/>
      <c r="B45" s="2"/>
      <c r="C45" s="2"/>
      <c r="D45" s="2"/>
      <c r="E45" s="2"/>
      <c r="F45" s="31"/>
      <c r="G45" s="31"/>
      <c r="H45" s="76" t="s">
        <v>39</v>
      </c>
      <c r="I45" s="77"/>
      <c r="J45" s="77"/>
      <c r="K45" s="78"/>
      <c r="L45" s="11"/>
      <c r="M45" s="27"/>
      <c r="N45" s="27"/>
      <c r="O45" s="27"/>
      <c r="P45" s="12"/>
    </row>
    <row r="46" spans="1:16">
      <c r="A46" s="8"/>
      <c r="B46" s="2"/>
      <c r="C46" s="2"/>
      <c r="D46" s="2"/>
      <c r="E46" s="2"/>
      <c r="F46" s="31"/>
      <c r="G46" s="31"/>
      <c r="H46" s="79" t="s">
        <v>40</v>
      </c>
      <c r="I46" s="80"/>
      <c r="J46" s="80"/>
      <c r="K46" s="81"/>
      <c r="L46" s="11"/>
      <c r="M46" s="27"/>
      <c r="N46" s="27"/>
      <c r="O46" s="27"/>
      <c r="P46" s="32">
        <f>ROUND(P43*L46,2)</f>
        <v>0</v>
      </c>
    </row>
    <row r="47" spans="1:16">
      <c r="A47" s="8"/>
      <c r="B47" s="2"/>
      <c r="C47" s="2"/>
      <c r="D47" s="2"/>
      <c r="E47" s="2"/>
      <c r="F47" s="31"/>
      <c r="G47" s="31"/>
      <c r="H47" s="79" t="s">
        <v>41</v>
      </c>
      <c r="I47" s="80"/>
      <c r="J47" s="80"/>
      <c r="K47" s="81"/>
      <c r="L47" s="33">
        <v>0.2409</v>
      </c>
      <c r="M47" s="27"/>
      <c r="N47" s="27"/>
      <c r="O47" s="27"/>
      <c r="P47" s="32">
        <f>ROUND(M43*L47,2)</f>
        <v>0</v>
      </c>
    </row>
    <row r="48" spans="1:16">
      <c r="A48" s="8"/>
      <c r="B48" s="2"/>
      <c r="C48" s="2"/>
      <c r="D48" s="2"/>
      <c r="E48" s="2"/>
      <c r="F48" s="31"/>
      <c r="G48" s="31"/>
      <c r="H48" s="79" t="s">
        <v>47</v>
      </c>
      <c r="I48" s="80"/>
      <c r="J48" s="80"/>
      <c r="K48" s="81"/>
      <c r="L48" s="33"/>
      <c r="M48" s="27"/>
      <c r="N48" s="27"/>
      <c r="O48" s="27"/>
      <c r="P48" s="32">
        <f>ROUND(SUM(P43:P47),2)</f>
        <v>0</v>
      </c>
    </row>
    <row r="49" spans="1:16" ht="15.75">
      <c r="A49" s="98" t="s">
        <v>91</v>
      </c>
    </row>
    <row r="50" spans="1:16" ht="15.75">
      <c r="A50" s="98"/>
    </row>
    <row r="51" spans="1:16">
      <c r="A51" s="13" t="s">
        <v>42</v>
      </c>
      <c r="B51" s="2"/>
      <c r="C51" s="14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75"/>
      <c r="P51" s="75"/>
    </row>
    <row r="52" spans="1:16">
      <c r="A52" s="8"/>
      <c r="B52" s="2"/>
      <c r="C52" s="74" t="s">
        <v>43</v>
      </c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</row>
    <row r="54" spans="1:16">
      <c r="C54" s="16"/>
    </row>
    <row r="56" spans="1:16">
      <c r="C56" s="35"/>
      <c r="D56" s="35"/>
      <c r="E56" s="35"/>
      <c r="F56" s="35"/>
    </row>
    <row r="57" spans="1:16">
      <c r="C57" s="35"/>
      <c r="D57" s="35"/>
      <c r="E57" s="35"/>
      <c r="F57" s="35"/>
    </row>
    <row r="58" spans="1:16">
      <c r="C58" s="36"/>
      <c r="D58" s="37"/>
      <c r="E58" s="37"/>
      <c r="F58" s="35"/>
    </row>
    <row r="59" spans="1:16">
      <c r="C59" s="36"/>
      <c r="D59" s="38"/>
      <c r="E59" s="38"/>
      <c r="F59" s="35"/>
    </row>
    <row r="60" spans="1:16">
      <c r="C60" s="42"/>
      <c r="D60" s="39"/>
      <c r="E60" s="40"/>
      <c r="F60" s="35"/>
    </row>
    <row r="61" spans="1:16">
      <c r="C61" s="36"/>
      <c r="D61" s="38"/>
      <c r="E61" s="38"/>
      <c r="F61" s="35"/>
    </row>
    <row r="62" spans="1:16">
      <c r="C62" s="42"/>
      <c r="D62" s="39"/>
      <c r="E62" s="40"/>
      <c r="F62" s="35"/>
    </row>
    <row r="63" spans="1:16">
      <c r="C63" s="36"/>
      <c r="D63" s="38"/>
      <c r="E63" s="38"/>
      <c r="F63" s="35"/>
    </row>
    <row r="64" spans="1:16">
      <c r="C64" s="42"/>
      <c r="D64" s="38"/>
      <c r="E64" s="38"/>
      <c r="F64" s="35"/>
    </row>
    <row r="65" spans="3:6">
      <c r="C65" s="42"/>
      <c r="D65" s="39"/>
      <c r="E65" s="40"/>
      <c r="F65" s="35"/>
    </row>
    <row r="66" spans="3:6">
      <c r="C66" s="36"/>
      <c r="D66" s="38"/>
      <c r="E66" s="38"/>
      <c r="F66" s="35"/>
    </row>
    <row r="67" spans="3:6">
      <c r="C67" s="42"/>
      <c r="D67" s="39"/>
      <c r="E67" s="40"/>
      <c r="F67" s="35"/>
    </row>
    <row r="68" spans="3:6">
      <c r="C68" s="36"/>
      <c r="D68" s="38"/>
      <c r="E68" s="38"/>
      <c r="F68" s="35"/>
    </row>
    <row r="69" spans="3:6">
      <c r="C69" s="42"/>
      <c r="D69" s="39"/>
      <c r="E69" s="40"/>
      <c r="F69" s="35"/>
    </row>
    <row r="70" spans="3:6">
      <c r="C70" s="44"/>
      <c r="D70" s="37"/>
      <c r="E70" s="37"/>
      <c r="F70" s="35"/>
    </row>
    <row r="71" spans="3:6">
      <c r="C71" s="36"/>
      <c r="D71" s="37"/>
      <c r="E71" s="37"/>
      <c r="F71" s="35"/>
    </row>
    <row r="72" spans="3:6">
      <c r="C72" s="36"/>
      <c r="D72" s="41"/>
      <c r="E72" s="41"/>
      <c r="F72" s="35"/>
    </row>
    <row r="73" spans="3:6">
      <c r="C73" s="42"/>
      <c r="D73" s="39"/>
      <c r="E73" s="52"/>
      <c r="F73" s="35"/>
    </row>
    <row r="74" spans="3:6">
      <c r="C74" s="36"/>
      <c r="D74" s="39"/>
      <c r="E74" s="40"/>
      <c r="F74" s="35"/>
    </row>
    <row r="75" spans="3:6">
      <c r="C75" s="36"/>
      <c r="D75" s="41"/>
      <c r="E75" s="41"/>
      <c r="F75" s="35"/>
    </row>
    <row r="76" spans="3:6">
      <c r="C76" s="42"/>
      <c r="D76" s="38"/>
      <c r="E76" s="38"/>
      <c r="F76" s="35"/>
    </row>
    <row r="77" spans="3:6">
      <c r="C77" s="43"/>
      <c r="D77" s="39"/>
      <c r="E77" s="40"/>
      <c r="F77" s="35"/>
    </row>
    <row r="78" spans="3:6">
      <c r="C78" s="44"/>
      <c r="D78" s="37"/>
      <c r="E78" s="37"/>
      <c r="F78" s="35"/>
    </row>
    <row r="79" spans="3:6">
      <c r="C79" s="45"/>
      <c r="D79" s="37"/>
      <c r="E79" s="37"/>
      <c r="F79" s="35"/>
    </row>
    <row r="80" spans="3:6">
      <c r="C80" s="36"/>
      <c r="D80" s="37"/>
      <c r="E80" s="37"/>
      <c r="F80" s="35"/>
    </row>
    <row r="81" spans="3:6">
      <c r="C81" s="36"/>
      <c r="D81" s="38"/>
      <c r="E81" s="38"/>
      <c r="F81" s="35"/>
    </row>
    <row r="82" spans="3:6">
      <c r="C82" s="42"/>
      <c r="D82" s="39"/>
      <c r="E82" s="40"/>
      <c r="F82" s="35"/>
    </row>
    <row r="83" spans="3:6">
      <c r="C83" s="36"/>
      <c r="D83" s="38"/>
      <c r="E83" s="38"/>
      <c r="F83" s="35"/>
    </row>
    <row r="84" spans="3:6">
      <c r="C84" s="42"/>
      <c r="D84" s="46"/>
      <c r="E84" s="47"/>
      <c r="F84" s="35"/>
    </row>
    <row r="85" spans="3:6">
      <c r="C85" s="36"/>
      <c r="D85" s="38"/>
      <c r="E85" s="38"/>
      <c r="F85" s="35"/>
    </row>
    <row r="86" spans="3:6">
      <c r="C86" s="42"/>
      <c r="D86" s="39"/>
      <c r="E86" s="44"/>
      <c r="F86" s="35"/>
    </row>
    <row r="87" spans="3:6">
      <c r="C87" s="36"/>
      <c r="D87" s="38"/>
      <c r="E87" s="38"/>
      <c r="F87" s="35"/>
    </row>
    <row r="88" spans="3:6">
      <c r="C88" s="42"/>
      <c r="D88" s="38"/>
      <c r="E88" s="38"/>
      <c r="F88" s="35"/>
    </row>
    <row r="89" spans="3:6">
      <c r="C89" s="43"/>
      <c r="D89" s="39"/>
      <c r="E89" s="44"/>
      <c r="F89" s="35"/>
    </row>
    <row r="90" spans="3:6">
      <c r="C90" s="36"/>
      <c r="D90" s="38"/>
      <c r="E90" s="38"/>
      <c r="F90" s="35"/>
    </row>
    <row r="91" spans="3:6">
      <c r="C91" s="36"/>
      <c r="D91" s="39"/>
      <c r="E91" s="44"/>
      <c r="F91" s="35"/>
    </row>
    <row r="92" spans="3:6">
      <c r="C92" s="36"/>
      <c r="D92" s="41"/>
      <c r="E92" s="41"/>
      <c r="F92" s="35"/>
    </row>
    <row r="93" spans="3:6">
      <c r="C93" s="42"/>
      <c r="D93" s="38"/>
      <c r="E93" s="38"/>
      <c r="F93" s="35"/>
    </row>
    <row r="94" spans="3:6">
      <c r="C94" s="43"/>
      <c r="D94" s="39"/>
      <c r="E94" s="44"/>
      <c r="F94" s="35"/>
    </row>
    <row r="95" spans="3:6">
      <c r="C95" s="35"/>
      <c r="D95" s="35"/>
      <c r="E95" s="35"/>
      <c r="F95" s="35"/>
    </row>
    <row r="96" spans="3:6">
      <c r="C96" s="35"/>
      <c r="D96" s="35"/>
      <c r="E96" s="35"/>
      <c r="F96" s="35"/>
    </row>
    <row r="97" spans="3:6">
      <c r="C97" s="35"/>
      <c r="D97" s="35"/>
      <c r="E97" s="35"/>
      <c r="F97" s="35"/>
    </row>
    <row r="98" spans="3:6">
      <c r="C98" s="35"/>
      <c r="D98" s="35"/>
      <c r="E98" s="35"/>
      <c r="F98" s="35"/>
    </row>
    <row r="99" spans="3:6">
      <c r="C99" s="35"/>
      <c r="D99" s="35"/>
      <c r="E99" s="35"/>
      <c r="F99" s="35"/>
    </row>
  </sheetData>
  <mergeCells count="15">
    <mergeCell ref="F42:K42"/>
    <mergeCell ref="A1:P1"/>
    <mergeCell ref="A2:P2"/>
    <mergeCell ref="A3:P3"/>
    <mergeCell ref="F13:K13"/>
    <mergeCell ref="L13:P13"/>
    <mergeCell ref="A4:C4"/>
    <mergeCell ref="C52:P52"/>
    <mergeCell ref="O51:P51"/>
    <mergeCell ref="F43:K43"/>
    <mergeCell ref="H44:K44"/>
    <mergeCell ref="H45:K45"/>
    <mergeCell ref="H46:K46"/>
    <mergeCell ref="H47:K47"/>
    <mergeCell ref="H48:K48"/>
  </mergeCells>
  <pageMargins left="0.46" right="0.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Durbes pils Kalpu majas jumts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</dc:creator>
  <cp:lastModifiedBy>Lietotajs</cp:lastModifiedBy>
  <cp:lastPrinted>2017-01-11T18:48:16Z</cp:lastPrinted>
  <dcterms:created xsi:type="dcterms:W3CDTF">2015-03-02T09:15:34Z</dcterms:created>
  <dcterms:modified xsi:type="dcterms:W3CDTF">2018-09-03T11:47:52Z</dcterms:modified>
</cp:coreProperties>
</file>